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HAGDEILD_ADH\VEFSÍÐA ISAVIA\2016\"/>
    </mc:Choice>
  </mc:AlternateContent>
  <bookViews>
    <workbookView xWindow="0" yWindow="60" windowWidth="24240" windowHeight="13680"/>
  </bookViews>
  <sheets>
    <sheet name="JAN 2016" sheetId="9" r:id="rId1"/>
  </sheets>
  <calcPr calcId="152511"/>
</workbook>
</file>

<file path=xl/calcChain.xml><?xml version="1.0" encoding="utf-8"?>
<calcChain xmlns="http://schemas.openxmlformats.org/spreadsheetml/2006/main">
  <c r="J61" i="9" l="1"/>
  <c r="D61" i="9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K63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<sst xmlns="http://schemas.openxmlformats.org/spreadsheetml/2006/main" count="30" uniqueCount="16">
  <si>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</si>
  <si>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</si>
  <si>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</si>
  <si>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</si>
  <si>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</si>
  <si>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</si>
  <si>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</si>
  <si>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</si>
  <si>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</si>
  <si>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</si>
  <si>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</si>
  <si>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</si>
  <si>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</si>
  <si>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JANUARY</t>
  </si>
  <si>
    <t>PASSENGERS</t>
  </si>
  <si>
    <t>To / From Iceland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</si>
</sst>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40899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40899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40899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12</xdr:col>
      <xdr:colOff>28200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56774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R21" sqref="R21"/>
    </sheetView>
  </sheetViews>
  <sheetFormatPr defaultColWidth="8.5703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39" t="s">
        <v>11</v>
      </c>
      <c r="D3" s="39"/>
      <c r="E3" s="39"/>
      <c r="F3" s="39"/>
      <c r="G3" s="39"/>
      <c r="H3" s="39"/>
      <c r="I3" s="39"/>
      <c r="J3" s="39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13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2016</v>
      </c>
      <c r="E11" s="25">
        <v>2015</v>
      </c>
      <c r="F11" s="25" t="s">
        <v>7</v>
      </c>
      <c r="G11" s="25"/>
      <c r="H11" s="25"/>
      <c r="I11" s="22"/>
      <c r="J11" s="25">
        <v>2016</v>
      </c>
      <c r="K11" s="25">
        <v>2015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290497</v>
      </c>
      <c r="E13" s="27">
        <v>230985</v>
      </c>
      <c r="F13" s="28">
        <f>+D13/E13-1</f>
        <v>0.25764443578587359</v>
      </c>
      <c r="G13" s="28"/>
      <c r="H13" s="28"/>
      <c r="I13" s="29"/>
      <c r="J13" s="27">
        <v>290497</v>
      </c>
      <c r="K13" s="27">
        <v>230985</v>
      </c>
      <c r="L13" s="28">
        <f>+J13/K13-1</f>
        <v>0.25764443578587359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12</v>
      </c>
      <c r="D15" s="27">
        <v>26732</v>
      </c>
      <c r="E15" s="27">
        <v>24996</v>
      </c>
      <c r="F15" s="28">
        <f t="shared" ref="F15:F23" si="0">+D15/E15-1</f>
        <v>6.9451112177948415E-2</v>
      </c>
      <c r="G15" s="28"/>
      <c r="H15" s="28"/>
      <c r="I15" s="29"/>
      <c r="J15" s="27">
        <v>26732</v>
      </c>
      <c r="K15" s="27">
        <v>24996</v>
      </c>
      <c r="L15" s="28">
        <f t="shared" ref="L15:L23" si="1">+J15/K15-1</f>
        <v>6.9451112177948415E-2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13037</v>
      </c>
      <c r="E17" s="27">
        <v>12998</v>
      </c>
      <c r="F17" s="28">
        <f t="shared" si="0"/>
        <v>3.000461609478311E-3</v>
      </c>
      <c r="G17" s="28"/>
      <c r="H17" s="28"/>
      <c r="I17" s="29"/>
      <c r="J17" s="27">
        <v>13037</v>
      </c>
      <c r="K17" s="27">
        <v>12998</v>
      </c>
      <c r="L17" s="28">
        <f t="shared" si="1"/>
        <v>3.000461609478311E-3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6489</v>
      </c>
      <c r="E19" s="27">
        <v>6066</v>
      </c>
      <c r="F19" s="28">
        <f t="shared" si="0"/>
        <v>6.973293768545985E-2</v>
      </c>
      <c r="G19" s="28"/>
      <c r="H19" s="28"/>
      <c r="I19" s="29"/>
      <c r="J19" s="27">
        <v>6489</v>
      </c>
      <c r="K19" s="27">
        <v>6066</v>
      </c>
      <c r="L19" s="28">
        <f t="shared" si="1"/>
        <v>6.973293768545985E-2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6020</v>
      </c>
      <c r="E21" s="27">
        <v>5351</v>
      </c>
      <c r="F21" s="28">
        <f t="shared" si="0"/>
        <v>0.1250233601196038</v>
      </c>
      <c r="G21" s="28"/>
      <c r="H21" s="28"/>
      <c r="I21" s="29"/>
      <c r="J21" s="27">
        <v>6020</v>
      </c>
      <c r="K21" s="27">
        <v>5351</v>
      </c>
      <c r="L21" s="28">
        <f t="shared" si="1"/>
        <v>0.1250233601196038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342775</v>
      </c>
      <c r="E23" s="33">
        <f>SUM(E13:E21)</f>
        <v>280396</v>
      </c>
      <c r="F23" s="34">
        <f t="shared" si="0"/>
        <v>0.22246751023552402</v>
      </c>
      <c r="G23" s="34"/>
      <c r="H23" s="34"/>
      <c r="I23" s="29"/>
      <c r="J23" s="33">
        <f>SUM(J13:J21)</f>
        <v>342775</v>
      </c>
      <c r="K23" s="33">
        <f>SUM(K13:K21)</f>
        <v>280396</v>
      </c>
      <c r="L23" s="34">
        <f t="shared" si="1"/>
        <v>0.22246751023552402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5467</v>
      </c>
      <c r="E29" s="27">
        <v>4190</v>
      </c>
      <c r="F29" s="28">
        <f>+D29/E29-1</f>
        <v>0.30477326968973739</v>
      </c>
      <c r="G29" s="28"/>
      <c r="H29" s="28"/>
      <c r="I29" s="29"/>
      <c r="J29" s="27">
        <v>5467</v>
      </c>
      <c r="K29" s="27">
        <v>4190</v>
      </c>
      <c r="L29" s="28">
        <f>+J29/K29-1</f>
        <v>0.30477326968973739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12</v>
      </c>
      <c r="D31" s="27">
        <v>5361</v>
      </c>
      <c r="E31" s="27">
        <v>5215</v>
      </c>
      <c r="F31" s="28">
        <f t="shared" ref="F31:F39" si="2">+D31/E31-1</f>
        <v>2.7996164908916654E-2</v>
      </c>
      <c r="G31" s="28"/>
      <c r="H31" s="28"/>
      <c r="I31" s="29"/>
      <c r="J31" s="27">
        <v>5361</v>
      </c>
      <c r="K31" s="27">
        <v>5215</v>
      </c>
      <c r="L31" s="28">
        <f t="shared" ref="L31:L39" si="3">+J31/K31-1</f>
        <v>2.7996164908916654E-2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744</v>
      </c>
      <c r="E33" s="27">
        <v>740</v>
      </c>
      <c r="F33" s="28">
        <f t="shared" si="2"/>
        <v>5.4054054054053502E-3</v>
      </c>
      <c r="G33" s="28"/>
      <c r="H33" s="28"/>
      <c r="I33" s="29"/>
      <c r="J33" s="27">
        <v>744</v>
      </c>
      <c r="K33" s="27">
        <v>740</v>
      </c>
      <c r="L33" s="28">
        <f t="shared" si="3"/>
        <v>5.4054054054053502E-3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238</v>
      </c>
      <c r="E35" s="27">
        <v>236</v>
      </c>
      <c r="F35" s="28">
        <f t="shared" si="2"/>
        <v>8.4745762711864181E-3</v>
      </c>
      <c r="G35" s="28"/>
      <c r="H35" s="28"/>
      <c r="I35" s="29"/>
      <c r="J35" s="27">
        <v>238</v>
      </c>
      <c r="K35" s="27">
        <v>236</v>
      </c>
      <c r="L35" s="28">
        <f t="shared" si="3"/>
        <v>8.4745762711864181E-3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810</v>
      </c>
      <c r="E37" s="27">
        <v>790</v>
      </c>
      <c r="F37" s="28">
        <f t="shared" si="2"/>
        <v>2.5316455696202445E-2</v>
      </c>
      <c r="G37" s="28"/>
      <c r="H37" s="28"/>
      <c r="I37" s="29"/>
      <c r="J37" s="27">
        <v>810</v>
      </c>
      <c r="K37" s="27">
        <v>790</v>
      </c>
      <c r="L37" s="28">
        <f t="shared" si="3"/>
        <v>2.5316455696202445E-2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12620</v>
      </c>
      <c r="E39" s="33">
        <f>SUM(E29:E37)</f>
        <v>11171</v>
      </c>
      <c r="F39" s="34">
        <f t="shared" si="2"/>
        <v>0.12971085847283148</v>
      </c>
      <c r="G39" s="34"/>
      <c r="H39" s="34"/>
      <c r="I39" s="29"/>
      <c r="J39" s="33">
        <f>SUM(J29:J37)</f>
        <v>12620</v>
      </c>
      <c r="K39" s="33">
        <f>SUM(K29:K37)</f>
        <v>11171</v>
      </c>
      <c r="L39" s="34">
        <f t="shared" si="3"/>
        <v>0.12971085847283148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3885</v>
      </c>
      <c r="E44" s="27">
        <v>3476</v>
      </c>
      <c r="F44" s="28">
        <f>+D44/E44-1</f>
        <v>0.11766398158803226</v>
      </c>
      <c r="G44" s="28"/>
      <c r="H44" s="28"/>
      <c r="I44" s="29"/>
      <c r="J44" s="27">
        <v>3885</v>
      </c>
      <c r="K44" s="27">
        <v>3476</v>
      </c>
      <c r="L44" s="28">
        <f>+J44/K44-1</f>
        <v>0.11766398158803226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12</v>
      </c>
      <c r="D46" s="27">
        <v>62.9</v>
      </c>
      <c r="E46" s="27">
        <v>58.9</v>
      </c>
      <c r="F46" s="28">
        <f t="shared" ref="F46:F54" si="4">+D46/E46-1</f>
        <v>6.7911714770797937E-2</v>
      </c>
      <c r="G46" s="28"/>
      <c r="H46" s="28"/>
      <c r="I46" s="29"/>
      <c r="J46" s="27">
        <v>63</v>
      </c>
      <c r="K46" s="27">
        <v>58.9</v>
      </c>
      <c r="L46" s="28">
        <f t="shared" ref="L46:L54" si="5">+J46/K46-1</f>
        <v>6.9609507640068014E-2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19.7</v>
      </c>
      <c r="E48" s="27">
        <v>14</v>
      </c>
      <c r="F48" s="28">
        <f t="shared" si="4"/>
        <v>0.40714285714285703</v>
      </c>
      <c r="G48" s="28"/>
      <c r="H48" s="28"/>
      <c r="I48" s="29"/>
      <c r="J48" s="27">
        <v>20</v>
      </c>
      <c r="K48" s="27">
        <v>14</v>
      </c>
      <c r="L48" s="28">
        <f t="shared" si="5"/>
        <v>0.4285714285714286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14.7</v>
      </c>
      <c r="E50" s="27">
        <v>13.6</v>
      </c>
      <c r="F50" s="28">
        <f t="shared" si="4"/>
        <v>8.0882352941176405E-2</v>
      </c>
      <c r="G50" s="28"/>
      <c r="H50" s="28"/>
      <c r="I50" s="29"/>
      <c r="J50" s="27">
        <v>15</v>
      </c>
      <c r="K50" s="27">
        <v>13.6</v>
      </c>
      <c r="L50" s="28">
        <f t="shared" si="5"/>
        <v>0.10294117647058831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25.2</v>
      </c>
      <c r="E52" s="27">
        <v>24.2</v>
      </c>
      <c r="F52" s="28">
        <f t="shared" si="4"/>
        <v>4.1322314049586861E-2</v>
      </c>
      <c r="G52" s="28"/>
      <c r="H52" s="28"/>
      <c r="I52" s="29"/>
      <c r="J52" s="27">
        <v>25</v>
      </c>
      <c r="K52" s="27">
        <v>24.2</v>
      </c>
      <c r="L52" s="28">
        <f t="shared" si="5"/>
        <v>3.3057851239669533E-2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4007.4999999999995</v>
      </c>
      <c r="E54" s="33">
        <f>SUM(E44:E52)</f>
        <v>3586.7</v>
      </c>
      <c r="F54" s="34">
        <f t="shared" si="4"/>
        <v>0.11732232971812517</v>
      </c>
      <c r="G54" s="34"/>
      <c r="H54" s="34"/>
      <c r="I54" s="29"/>
      <c r="J54" s="33">
        <f>SUM(J44:J52)</f>
        <v>4008</v>
      </c>
      <c r="K54" s="33">
        <f>SUM(K44:K52)</f>
        <v>3586.7</v>
      </c>
      <c r="L54" s="34">
        <f t="shared" si="5"/>
        <v>0.11746173362701096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8114</v>
      </c>
      <c r="E59" s="27">
        <v>8335</v>
      </c>
      <c r="F59" s="28">
        <f>+D59/E59-1</f>
        <v>-2.6514697060587844E-2</v>
      </c>
      <c r="G59" s="28"/>
      <c r="H59" s="28"/>
      <c r="I59" s="29"/>
      <c r="J59" s="27">
        <v>8114</v>
      </c>
      <c r="K59" s="27">
        <v>8335</v>
      </c>
      <c r="L59" s="28">
        <f>+J59/K59-1</f>
        <v>-2.6514697060587844E-2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15</v>
      </c>
      <c r="D61" s="27">
        <f>1311+1297</f>
        <v>2608</v>
      </c>
      <c r="E61" s="27">
        <v>2222</v>
      </c>
      <c r="F61" s="28">
        <f t="shared" ref="F61:F63" si="6">+D61/E61-1</f>
        <v>0.17371737173717361</v>
      </c>
      <c r="G61" s="28"/>
      <c r="H61" s="28"/>
      <c r="I61" s="29"/>
      <c r="J61" s="27">
        <f>1311+1297</f>
        <v>2608</v>
      </c>
      <c r="K61" s="27">
        <v>2222</v>
      </c>
      <c r="L61" s="28">
        <f t="shared" ref="L61:L63" si="7">+J61/K61-1</f>
        <v>0.17371737173717361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10722</v>
      </c>
      <c r="E63" s="33">
        <f>SUM(E59:E61)</f>
        <v>10557</v>
      </c>
      <c r="F63" s="34">
        <f t="shared" si="6"/>
        <v>1.5629440181869958E-2</v>
      </c>
      <c r="G63" s="34"/>
      <c r="H63" s="34"/>
      <c r="I63" s="29"/>
      <c r="J63" s="33">
        <f>SUM(J59:J61)</f>
        <v>10722</v>
      </c>
      <c r="K63" s="33">
        <f>SUM(K59:K61)</f>
        <v>10557</v>
      </c>
      <c r="L63" s="34">
        <f t="shared" si="7"/>
        <v>1.5629440181869958E-2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&amp;C&amp;"-,Italic"&amp;8ADH - &amp;D / 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2016-02-12T15:55:24Z</cp:lastPrinted>
  <dcterms:created xsi:type="dcterms:W3CDTF">2012-09-06T08:36:43Z</dcterms:created>
  <dcterms:modified xsi:type="dcterms:W3CDTF">2016-02-12T16:12:49Z</dcterms:modified>
</cp:coreProperties>
</file>