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24240" windowHeight="13620"/>
  </bookViews>
  <sheets>
    <sheet name="MAR 2014" sheetId="9" r:id="rId1"/>
    <sheet name="Sheet1" sheetId="10" r:id="rId2"/>
  </sheets>
  <calcPr calcId="145621"/>
</workbook>
</file>

<file path=xl/calcChain.xml><?xml version="1.0" encoding="utf-8"?>
<calcChain xmlns="http://schemas.openxmlformats.org/spreadsheetml/2006/main">
  <c r="K61" i="9" l="1"/>
  <c r="J61" i="9"/>
  <c r="E61" i="9"/>
  <c r="D61" i="9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<sst xmlns="http://schemas.openxmlformats.org/spreadsheetml/2006/main" count="30" uniqueCount="16">
  <si>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</si>
  <si>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</si>
  <si>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</si>
  <si>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</si>
  <si>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</si>
  <si>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</si>
  <si>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</si>
  <si>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</si>
  <si>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</si>
  <si>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</si>
  <si>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</si>
  <si>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</si>
  <si>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</si>
  <si>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</si>
  <si>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March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</si>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</sst>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C9" sqref="C9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229378</v>
      </c>
      <c r="E13" s="27">
        <v>197378</v>
      </c>
      <c r="F13" s="28">
        <f>+D13/E13-1</f>
        <v>0.16212546484410617</v>
      </c>
      <c r="G13" s="28"/>
      <c r="H13" s="28"/>
      <c r="I13" s="29"/>
      <c r="J13" s="27">
        <v>591319</v>
      </c>
      <c r="K13" s="27">
        <v>485843</v>
      </c>
      <c r="L13" s="28">
        <f>+J13/K13-1</f>
        <v>0.21709893936930236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30982</v>
      </c>
      <c r="E15" s="27">
        <v>32330</v>
      </c>
      <c r="F15" s="28">
        <f t="shared" ref="F15:F23" si="0">+D15/E15-1</f>
        <v>-4.1695020105165459E-2</v>
      </c>
      <c r="G15" s="28"/>
      <c r="H15" s="28"/>
      <c r="I15" s="29"/>
      <c r="J15" s="27">
        <v>83952</v>
      </c>
      <c r="K15" s="27">
        <v>88296</v>
      </c>
      <c r="L15" s="28">
        <f t="shared" ref="L15:L23" si="1">+J15/K15-1</f>
        <v>-4.919815167164987E-2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16227</v>
      </c>
      <c r="E17" s="27">
        <v>16954</v>
      </c>
      <c r="F17" s="28">
        <f t="shared" si="0"/>
        <v>-4.2880736109472739E-2</v>
      </c>
      <c r="G17" s="28"/>
      <c r="H17" s="28"/>
      <c r="I17" s="29"/>
      <c r="J17" s="27">
        <v>43332</v>
      </c>
      <c r="K17" s="27">
        <v>45946</v>
      </c>
      <c r="L17" s="28">
        <f t="shared" si="1"/>
        <v>-5.6892874243677394E-2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6850</v>
      </c>
      <c r="E19" s="27">
        <v>7355</v>
      </c>
      <c r="F19" s="28">
        <f t="shared" si="0"/>
        <v>-6.8660774983004713E-2</v>
      </c>
      <c r="G19" s="28"/>
      <c r="H19" s="28"/>
      <c r="I19" s="29"/>
      <c r="J19" s="27">
        <v>20102</v>
      </c>
      <c r="K19" s="27">
        <v>20406</v>
      </c>
      <c r="L19" s="28">
        <f t="shared" si="1"/>
        <v>-1.4897579143389184E-2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6857</v>
      </c>
      <c r="E21" s="27">
        <v>6972</v>
      </c>
      <c r="F21" s="28">
        <f t="shared" si="0"/>
        <v>-1.6494549627079746E-2</v>
      </c>
      <c r="G21" s="28"/>
      <c r="H21" s="28"/>
      <c r="I21" s="29"/>
      <c r="J21" s="27">
        <v>18653</v>
      </c>
      <c r="K21" s="27">
        <v>19526</v>
      </c>
      <c r="L21" s="28">
        <f t="shared" si="1"/>
        <v>-4.4709617945303703E-2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290294</v>
      </c>
      <c r="E23" s="33">
        <f>SUM(E13:E21)</f>
        <v>260989</v>
      </c>
      <c r="F23" s="34">
        <f t="shared" si="0"/>
        <v>0.11228442578039677</v>
      </c>
      <c r="G23" s="34"/>
      <c r="H23" s="34"/>
      <c r="I23" s="29"/>
      <c r="J23" s="33">
        <f>SUM(J13:J21)</f>
        <v>757358</v>
      </c>
      <c r="K23" s="33">
        <f>SUM(K13:K21)</f>
        <v>660017</v>
      </c>
      <c r="L23" s="34">
        <f t="shared" si="1"/>
        <v>0.14748256484302669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5823</v>
      </c>
      <c r="E29" s="27">
        <v>4856</v>
      </c>
      <c r="F29" s="28">
        <f>+D29/E29-1</f>
        <v>0.19913509060955525</v>
      </c>
      <c r="G29" s="28"/>
      <c r="H29" s="28"/>
      <c r="I29" s="29"/>
      <c r="J29" s="27">
        <v>16648</v>
      </c>
      <c r="K29" s="27">
        <v>11728</v>
      </c>
      <c r="L29" s="28">
        <f>+J29/K29-1</f>
        <v>0.41950886766712148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5471</v>
      </c>
      <c r="E31" s="27">
        <v>5121</v>
      </c>
      <c r="F31" s="28">
        <f t="shared" ref="F31:F39" si="2">+D31/E31-1</f>
        <v>6.8346026166764329E-2</v>
      </c>
      <c r="G31" s="28"/>
      <c r="H31" s="28"/>
      <c r="I31" s="29"/>
      <c r="J31" s="27">
        <v>15017</v>
      </c>
      <c r="K31" s="27">
        <v>12639</v>
      </c>
      <c r="L31" s="28">
        <f t="shared" ref="L31:L39" si="3">+J31/K31-1</f>
        <v>0.18814779650288793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1000</v>
      </c>
      <c r="E33" s="27">
        <v>1254</v>
      </c>
      <c r="F33" s="28">
        <f t="shared" si="2"/>
        <v>-0.20255183413078148</v>
      </c>
      <c r="G33" s="28"/>
      <c r="H33" s="28"/>
      <c r="I33" s="29"/>
      <c r="J33" s="27">
        <v>2482</v>
      </c>
      <c r="K33" s="27">
        <v>3034</v>
      </c>
      <c r="L33" s="28">
        <f t="shared" si="3"/>
        <v>-0.18193803559657218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268</v>
      </c>
      <c r="E35" s="27">
        <v>248</v>
      </c>
      <c r="F35" s="28">
        <f t="shared" si="2"/>
        <v>8.0645161290322509E-2</v>
      </c>
      <c r="G35" s="28"/>
      <c r="H35" s="28"/>
      <c r="I35" s="29"/>
      <c r="J35" s="27">
        <v>730</v>
      </c>
      <c r="K35" s="27">
        <v>680</v>
      </c>
      <c r="L35" s="28">
        <f t="shared" si="3"/>
        <v>7.3529411764705843E-2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936</v>
      </c>
      <c r="E37" s="27">
        <v>906</v>
      </c>
      <c r="F37" s="28">
        <f t="shared" si="2"/>
        <v>3.3112582781456901E-2</v>
      </c>
      <c r="G37" s="28"/>
      <c r="H37" s="28"/>
      <c r="I37" s="29"/>
      <c r="J37" s="27">
        <v>2588</v>
      </c>
      <c r="K37" s="27">
        <v>2554</v>
      </c>
      <c r="L37" s="28">
        <f t="shared" si="3"/>
        <v>1.3312451057165164E-2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13498</v>
      </c>
      <c r="E39" s="33">
        <f>SUM(E29:E37)</f>
        <v>12385</v>
      </c>
      <c r="F39" s="34">
        <f t="shared" si="2"/>
        <v>8.9866774323778875E-2</v>
      </c>
      <c r="G39" s="34"/>
      <c r="H39" s="34"/>
      <c r="I39" s="29"/>
      <c r="J39" s="33">
        <f>SUM(J29:J37)</f>
        <v>37465</v>
      </c>
      <c r="K39" s="33">
        <f>SUM(K29:K37)</f>
        <v>30635</v>
      </c>
      <c r="L39" s="34">
        <f t="shared" si="3"/>
        <v>0.22294760894401833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3744</v>
      </c>
      <c r="E44" s="27">
        <v>3581</v>
      </c>
      <c r="F44" s="28">
        <f>+D44/E44-1</f>
        <v>4.5518011728567398E-2</v>
      </c>
      <c r="G44" s="28"/>
      <c r="H44" s="28"/>
      <c r="I44" s="29"/>
      <c r="J44" s="27">
        <v>10753</v>
      </c>
      <c r="K44" s="27">
        <v>10117</v>
      </c>
      <c r="L44" s="28">
        <f>+J44/K44-1</f>
        <v>6.2864485519422697E-2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80.900000000000006</v>
      </c>
      <c r="E46" s="27">
        <v>83.4</v>
      </c>
      <c r="F46" s="28">
        <f t="shared" ref="F46:F54" si="4">+D46/E46-1</f>
        <v>-2.9976019184652314E-2</v>
      </c>
      <c r="G46" s="28"/>
      <c r="H46" s="28"/>
      <c r="I46" s="29"/>
      <c r="J46" s="27">
        <v>214.5</v>
      </c>
      <c r="K46" s="27">
        <v>210.3</v>
      </c>
      <c r="L46" s="28">
        <f t="shared" ref="L46:L54" si="5">+J46/K46-1</f>
        <v>1.9971469329529201E-2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29.3</v>
      </c>
      <c r="E48" s="27">
        <v>24.9</v>
      </c>
      <c r="F48" s="28">
        <f t="shared" si="4"/>
        <v>0.17670682730923715</v>
      </c>
      <c r="G48" s="28"/>
      <c r="H48" s="28"/>
      <c r="I48" s="29"/>
      <c r="J48" s="27">
        <v>66.5</v>
      </c>
      <c r="K48" s="27">
        <v>60.4</v>
      </c>
      <c r="L48" s="28">
        <f t="shared" si="5"/>
        <v>0.10099337748344372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14.9</v>
      </c>
      <c r="E50" s="27">
        <v>15.1</v>
      </c>
      <c r="F50" s="28">
        <f t="shared" si="4"/>
        <v>-1.3245033112582738E-2</v>
      </c>
      <c r="G50" s="28"/>
      <c r="H50" s="28"/>
      <c r="I50" s="29"/>
      <c r="J50" s="27">
        <v>45</v>
      </c>
      <c r="K50" s="27">
        <v>42</v>
      </c>
      <c r="L50" s="28">
        <f t="shared" si="5"/>
        <v>7.1428571428571397E-2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27</v>
      </c>
      <c r="E52" s="27">
        <v>30.1</v>
      </c>
      <c r="F52" s="28">
        <f t="shared" si="4"/>
        <v>-0.10299003322259137</v>
      </c>
      <c r="G52" s="28"/>
      <c r="H52" s="28"/>
      <c r="I52" s="29"/>
      <c r="J52" s="27">
        <v>74.7</v>
      </c>
      <c r="K52" s="27">
        <v>82.7</v>
      </c>
      <c r="L52" s="28">
        <f t="shared" si="5"/>
        <v>-9.6735187424425662E-2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3896.1000000000004</v>
      </c>
      <c r="E54" s="33">
        <f>SUM(E44:E52)</f>
        <v>3734.5</v>
      </c>
      <c r="F54" s="34">
        <f t="shared" si="4"/>
        <v>4.3272191725800102E-2</v>
      </c>
      <c r="G54" s="34"/>
      <c r="H54" s="34"/>
      <c r="I54" s="29"/>
      <c r="J54" s="33">
        <f>SUM(J44:J52)</f>
        <v>11153.7</v>
      </c>
      <c r="K54" s="33">
        <f>SUM(K44:K52)</f>
        <v>10512.4</v>
      </c>
      <c r="L54" s="34">
        <f t="shared" si="5"/>
        <v>6.1004147482972559E-2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7336</v>
      </c>
      <c r="E59" s="27">
        <v>5234</v>
      </c>
      <c r="F59" s="28">
        <f>+D59/E59-1</f>
        <v>0.40160489109667563</v>
      </c>
      <c r="G59" s="28"/>
      <c r="H59" s="28"/>
      <c r="I59" s="29"/>
      <c r="J59" s="27">
        <v>23023</v>
      </c>
      <c r="K59" s="27">
        <v>16558</v>
      </c>
      <c r="L59" s="28">
        <f>+J59/K59-1</f>
        <v>0.39044570600314055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1176+1178</f>
        <v>2354</v>
      </c>
      <c r="E61" s="27">
        <f>1058+1052</f>
        <v>2110</v>
      </c>
      <c r="F61" s="28">
        <f t="shared" ref="F61:F63" si="6">+D61/E61-1</f>
        <v>0.11563981042654037</v>
      </c>
      <c r="G61" s="28"/>
      <c r="H61" s="28"/>
      <c r="I61" s="29"/>
      <c r="J61" s="27">
        <f>3249+3241</f>
        <v>6490</v>
      </c>
      <c r="K61" s="27">
        <f>2693+2684</f>
        <v>5377</v>
      </c>
      <c r="L61" s="28">
        <f t="shared" ref="L61:L63" si="7">+J61/K61-1</f>
        <v>0.20699274688488001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9690</v>
      </c>
      <c r="E63" s="33">
        <f>SUM(E59:E61)</f>
        <v>7344</v>
      </c>
      <c r="F63" s="34">
        <f t="shared" si="6"/>
        <v>0.31944444444444442</v>
      </c>
      <c r="G63" s="34"/>
      <c r="H63" s="34"/>
      <c r="I63" s="29"/>
      <c r="J63" s="33">
        <f>SUM(J59:J61)</f>
        <v>29513</v>
      </c>
      <c r="K63" s="33">
        <f>SUM(K59:K61)</f>
        <v>21935</v>
      </c>
      <c r="L63" s="34">
        <f t="shared" si="7"/>
        <v>0.3454752678367905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 2014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2014-05-19T15:56:38Z</cp:lastPrinted>
  <dcterms:created xsi:type="dcterms:W3CDTF">2012-09-06T08:36:43Z</dcterms:created>
  <dcterms:modified xsi:type="dcterms:W3CDTF">2014-07-09T13:03:34Z</dcterms:modified>
</cp:coreProperties>
</file>