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2/"/>
    </mc:Choice>
  </mc:AlternateContent>
  <xr:revisionPtr revIDLastSave="67" documentId="8_{BCD30D68-672F-40EE-A69B-9D47C99C8C34}" xr6:coauthVersionLast="47" xr6:coauthVersionMax="47" xr10:uidLastSave="{30549A4F-1716-47F9-A461-1A1D59C57E02}"/>
  <bookViews>
    <workbookView xWindow="-29388" yWindow="1020" windowWidth="21600" windowHeight="14976" xr2:uid="{00000000-000D-0000-FFFF-FFFF00000000}"/>
  </bookViews>
  <sheets>
    <sheet name="MAR 2022" sheetId="9" r:id="rId1"/>
  </sheets>
  <definedNames>
    <definedName name="_xlnm.Print_Area" localSheetId="0">'MAR 2022'!$A$1:$N$63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9" l="1"/>
  <c r="J10" i="9"/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<sst xmlns="http://schemas.openxmlformats.org/spreadsheetml/2006/main" count="30" uniqueCount="16">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</sst>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705672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topLeftCell="A40" zoomScale="115" zoomScaleNormal="115" zoomScalePageLayoutView="150" workbookViewId="0">
      <selection activeCell="J62" sqref="J62"/>
    </sheetView>
  </sheetViews>
  <sheetFormatPr defaultColWidth="8.44140625" defaultRowHeight="14.4" x14ac:dyDescent="0.3"/>
  <cols>
    <col min="1" max="2" width="1.6640625" style="2" customWidth="1"/>
    <col min="3" max="3" width="16.6640625" style="1" customWidth="1"/>
    <col min="4" max="6" width="10.6640625" style="1" customWidth="1"/>
    <col min="7" max="7" width="1.6640625" style="1" customWidth="1"/>
    <col min="8" max="8" width="3.6640625" style="1" customWidth="1"/>
    <col min="9" max="9" width="4.44140625" style="1" customWidth="1"/>
    <col min="10" max="12" width="10.6640625" style="1" customWidth="1"/>
    <col min="13" max="13" width="1.6640625" style="1" customWidth="1"/>
    <col min="14" max="14" width="9.109375" style="2" customWidth="1"/>
    <col min="15" max="15" width="8.44140625" style="2"/>
    <col min="16" max="16" width="11.6640625" style="2" bestFit="1" customWidth="1"/>
    <col min="17" max="16384" width="8.44140625" style="2"/>
  </cols>
  <sheetData>
    <row r="1" spans="1:18" ht="42.9" customHeight="1" x14ac:dyDescent="0.3">
      <c r="C1" s="40"/>
      <c r="D1" s="40"/>
      <c r="E1" s="40"/>
      <c r="F1" s="40"/>
      <c r="G1" s="40"/>
    </row>
    <row r="2" spans="1:18" ht="17.100000000000001" customHeight="1" x14ac:dyDescent="0.3">
      <c r="A2" s="3"/>
      <c r="B2" s="3"/>
      <c r="C2" s="39" t="s">
        <v>9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3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3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6" x14ac:dyDescent="0.3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3">
      <c r="A8" s="3"/>
      <c r="B8" s="3"/>
      <c r="C8" s="38" t="s">
        <v>12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3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3">
      <c r="A10" s="3"/>
      <c r="B10" s="3"/>
      <c r="C10" s="22"/>
      <c r="D10" s="25">
        <v>2022</v>
      </c>
      <c r="E10" s="25">
        <v>2021</v>
      </c>
      <c r="F10" s="25" t="s">
        <v>6</v>
      </c>
      <c r="G10" s="25"/>
      <c r="H10" s="25"/>
      <c r="I10" s="22"/>
      <c r="J10" s="25">
        <f>D10</f>
        <v>2022</v>
      </c>
      <c r="K10" s="25">
        <f>E10</f>
        <v>2021</v>
      </c>
      <c r="L10" s="25" t="s">
        <v>6</v>
      </c>
      <c r="M10" s="9"/>
      <c r="N10" s="3"/>
      <c r="O10" s="3"/>
    </row>
    <row r="11" spans="1:18" ht="3" customHeight="1" x14ac:dyDescent="0.3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3">
      <c r="A12" s="3"/>
      <c r="B12" s="3"/>
      <c r="C12" s="26" t="s">
        <v>2</v>
      </c>
      <c r="D12" s="27">
        <v>302605</v>
      </c>
      <c r="E12" s="27">
        <v>16622</v>
      </c>
      <c r="F12" s="28">
        <f>+D12/E12-1</f>
        <v>17.205089640235833</v>
      </c>
      <c r="G12" s="28"/>
      <c r="H12" s="28"/>
      <c r="I12" s="29"/>
      <c r="J12" s="27">
        <v>724648</v>
      </c>
      <c r="K12" s="27">
        <v>50584</v>
      </c>
      <c r="L12" s="28">
        <f>+J12/K12-1</f>
        <v>13.325636564921714</v>
      </c>
      <c r="M12" s="15"/>
      <c r="N12" s="3"/>
      <c r="O12" s="3"/>
    </row>
    <row r="13" spans="1:18" ht="3" customHeight="1" x14ac:dyDescent="0.3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3">
      <c r="A14" s="3"/>
      <c r="B14" s="3"/>
      <c r="C14" s="30" t="s">
        <v>10</v>
      </c>
      <c r="D14" s="27">
        <v>27335</v>
      </c>
      <c r="E14" s="27">
        <v>20506</v>
      </c>
      <c r="F14" s="28">
        <f t="shared" ref="F14:F22" si="0">+D14/E14-1</f>
        <v>0.33302448063981283</v>
      </c>
      <c r="G14" s="28"/>
      <c r="H14" s="28"/>
      <c r="I14" s="29"/>
      <c r="J14" s="27">
        <v>61440</v>
      </c>
      <c r="K14" s="27">
        <v>50869</v>
      </c>
      <c r="L14" s="28">
        <f t="shared" ref="L14:L22" si="1">+J14/K14-1</f>
        <v>0.20780829188700389</v>
      </c>
      <c r="M14" s="15"/>
      <c r="N14" s="3"/>
      <c r="O14" s="3"/>
    </row>
    <row r="15" spans="1:18" ht="3" customHeight="1" x14ac:dyDescent="0.3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3">
      <c r="A16" s="3"/>
      <c r="B16" s="3"/>
      <c r="C16" s="30" t="s">
        <v>0</v>
      </c>
      <c r="D16" s="27">
        <v>15498</v>
      </c>
      <c r="E16" s="27">
        <v>10153</v>
      </c>
      <c r="F16" s="28">
        <f t="shared" si="0"/>
        <v>0.52644538560031529</v>
      </c>
      <c r="G16" s="28"/>
      <c r="H16" s="28"/>
      <c r="I16" s="29"/>
      <c r="J16" s="27">
        <v>35681</v>
      </c>
      <c r="K16" s="27">
        <v>26780</v>
      </c>
      <c r="L16" s="28">
        <f t="shared" si="1"/>
        <v>0.3323749066467514</v>
      </c>
      <c r="M16" s="15"/>
      <c r="N16" s="3"/>
      <c r="O16" s="3"/>
    </row>
    <row r="17" spans="1:15" ht="2.1" customHeight="1" x14ac:dyDescent="0.3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3">
      <c r="A18" s="3"/>
      <c r="B18" s="3"/>
      <c r="C18" s="30" t="s">
        <v>3</v>
      </c>
      <c r="D18" s="27">
        <v>7328</v>
      </c>
      <c r="E18" s="27">
        <v>5146</v>
      </c>
      <c r="F18" s="28">
        <f t="shared" si="0"/>
        <v>0.42401865526622617</v>
      </c>
      <c r="G18" s="28"/>
      <c r="H18" s="28"/>
      <c r="I18" s="29"/>
      <c r="J18" s="27">
        <v>16253</v>
      </c>
      <c r="K18" s="27">
        <v>13524</v>
      </c>
      <c r="L18" s="28">
        <f t="shared" si="1"/>
        <v>0.20178941141674067</v>
      </c>
      <c r="M18" s="15"/>
      <c r="N18" s="3"/>
      <c r="O18" s="3"/>
    </row>
    <row r="19" spans="1:15" ht="3" customHeight="1" x14ac:dyDescent="0.3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3">
      <c r="A20" s="3"/>
      <c r="B20" s="3"/>
      <c r="C20" s="30" t="s">
        <v>4</v>
      </c>
      <c r="D20" s="27">
        <v>4274</v>
      </c>
      <c r="E20" s="27">
        <v>3235</v>
      </c>
      <c r="F20" s="28">
        <f t="shared" si="0"/>
        <v>0.32117465224111275</v>
      </c>
      <c r="G20" s="28"/>
      <c r="H20" s="28"/>
      <c r="I20" s="29"/>
      <c r="J20" s="27">
        <v>10790</v>
      </c>
      <c r="K20" s="27">
        <v>8617</v>
      </c>
      <c r="L20" s="28">
        <f t="shared" si="1"/>
        <v>0.25217593129859583</v>
      </c>
      <c r="M20" s="15"/>
      <c r="N20" s="3"/>
      <c r="O20" s="3"/>
    </row>
    <row r="21" spans="1:15" ht="3" customHeight="1" x14ac:dyDescent="0.3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3">
      <c r="A22" s="3"/>
      <c r="B22" s="3"/>
      <c r="C22" s="32" t="s">
        <v>5</v>
      </c>
      <c r="D22" s="33">
        <f>SUM(D12:D20)</f>
        <v>357040</v>
      </c>
      <c r="E22" s="33">
        <f>SUM(E12:E20)</f>
        <v>55662</v>
      </c>
      <c r="F22" s="34">
        <f t="shared" si="0"/>
        <v>5.4144299522115622</v>
      </c>
      <c r="G22" s="34"/>
      <c r="H22" s="34"/>
      <c r="I22" s="29"/>
      <c r="J22" s="33">
        <f>SUM(J12:J20)</f>
        <v>848812</v>
      </c>
      <c r="K22" s="33">
        <f>SUM(K12:K20)</f>
        <v>150374</v>
      </c>
      <c r="L22" s="34">
        <f t="shared" si="1"/>
        <v>4.6446726162767495</v>
      </c>
      <c r="M22" s="18"/>
      <c r="N22" s="3"/>
      <c r="O22" s="3"/>
    </row>
    <row r="23" spans="1:15" ht="2.1" customHeight="1" x14ac:dyDescent="0.3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3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3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3">
      <c r="A26" s="3"/>
      <c r="B26" s="3"/>
      <c r="C26" s="35" t="s">
        <v>13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3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3">
      <c r="A28" s="3"/>
      <c r="B28" s="3"/>
      <c r="C28" s="26" t="s">
        <v>2</v>
      </c>
      <c r="D28" s="27">
        <v>5057</v>
      </c>
      <c r="E28" s="27">
        <v>4942</v>
      </c>
      <c r="F28" s="28">
        <f>+D28/E28-1</f>
        <v>2.3269931201942429E-2</v>
      </c>
      <c r="G28" s="28"/>
      <c r="H28" s="28"/>
      <c r="I28" s="29"/>
      <c r="J28" s="27">
        <v>13316</v>
      </c>
      <c r="K28" s="27">
        <v>10578</v>
      </c>
      <c r="L28" s="28">
        <f>+J28/K28-1</f>
        <v>0.2588391000189072</v>
      </c>
      <c r="M28" s="15"/>
      <c r="N28" s="3"/>
      <c r="O28" s="3"/>
    </row>
    <row r="29" spans="1:15" ht="3" customHeight="1" x14ac:dyDescent="0.3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3">
      <c r="A30" s="3"/>
      <c r="B30" s="3"/>
      <c r="C30" s="30" t="s">
        <v>10</v>
      </c>
      <c r="D30" s="27">
        <v>2346</v>
      </c>
      <c r="E30" s="27">
        <v>4192</v>
      </c>
      <c r="F30" s="28">
        <f t="shared" ref="F30:F38" si="2">+D30/E30-1</f>
        <v>-0.44036259541984735</v>
      </c>
      <c r="G30" s="28"/>
      <c r="H30" s="28"/>
      <c r="I30" s="29"/>
      <c r="J30" s="27">
        <v>6718</v>
      </c>
      <c r="K30" s="27">
        <v>9360</v>
      </c>
      <c r="L30" s="28">
        <f t="shared" ref="L30:L38" si="3">+J30/K30-1</f>
        <v>-0.28226495726495726</v>
      </c>
      <c r="M30" s="15"/>
      <c r="N30" s="3"/>
      <c r="O30" s="3"/>
    </row>
    <row r="31" spans="1:15" ht="3" customHeight="1" x14ac:dyDescent="0.3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3">
      <c r="A32" s="3"/>
      <c r="B32" s="3"/>
      <c r="C32" s="30" t="s">
        <v>0</v>
      </c>
      <c r="D32" s="27">
        <v>1042</v>
      </c>
      <c r="E32" s="27">
        <v>667</v>
      </c>
      <c r="F32" s="28">
        <f t="shared" si="2"/>
        <v>0.56221889055472274</v>
      </c>
      <c r="G32" s="28"/>
      <c r="H32" s="28"/>
      <c r="I32" s="29"/>
      <c r="J32" s="27">
        <v>2152</v>
      </c>
      <c r="K32" s="27">
        <v>1770</v>
      </c>
      <c r="L32" s="28">
        <f t="shared" si="3"/>
        <v>0.2158192090395481</v>
      </c>
      <c r="M32" s="15"/>
      <c r="N32" s="3"/>
      <c r="O32" s="3"/>
    </row>
    <row r="33" spans="1:15" ht="3" customHeight="1" x14ac:dyDescent="0.3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3">
      <c r="A34" s="3"/>
      <c r="B34" s="3"/>
      <c r="C34" s="30" t="s">
        <v>3</v>
      </c>
      <c r="D34" s="27">
        <v>240</v>
      </c>
      <c r="E34" s="27">
        <v>231</v>
      </c>
      <c r="F34" s="28">
        <f t="shared" si="2"/>
        <v>3.8961038961038863E-2</v>
      </c>
      <c r="G34" s="28"/>
      <c r="H34" s="28"/>
      <c r="I34" s="29"/>
      <c r="J34" s="27">
        <v>582</v>
      </c>
      <c r="K34" s="27">
        <v>611</v>
      </c>
      <c r="L34" s="28">
        <f t="shared" si="3"/>
        <v>-4.7463175122749557E-2</v>
      </c>
      <c r="M34" s="15"/>
      <c r="N34" s="3"/>
      <c r="O34" s="3"/>
    </row>
    <row r="35" spans="1:15" ht="3" customHeight="1" x14ac:dyDescent="0.3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3">
      <c r="A36" s="3"/>
      <c r="B36" s="3"/>
      <c r="C36" s="30" t="s">
        <v>4</v>
      </c>
      <c r="D36" s="27">
        <v>560</v>
      </c>
      <c r="E36" s="27">
        <v>559</v>
      </c>
      <c r="F36" s="28">
        <f t="shared" si="2"/>
        <v>1.7889087656528524E-3</v>
      </c>
      <c r="G36" s="28"/>
      <c r="H36" s="28"/>
      <c r="I36" s="29"/>
      <c r="J36" s="27">
        <v>1517</v>
      </c>
      <c r="K36" s="27">
        <v>1482</v>
      </c>
      <c r="L36" s="28">
        <f t="shared" si="3"/>
        <v>2.3616734143049989E-2</v>
      </c>
      <c r="M36" s="15"/>
      <c r="N36" s="3"/>
      <c r="O36" s="3"/>
    </row>
    <row r="37" spans="1:15" ht="3" customHeight="1" x14ac:dyDescent="0.3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3">
      <c r="A38" s="3"/>
      <c r="B38" s="3"/>
      <c r="C38" s="32" t="s">
        <v>5</v>
      </c>
      <c r="D38" s="33">
        <f>SUM(D28:D36)</f>
        <v>9245</v>
      </c>
      <c r="E38" s="33">
        <f>SUM(E28:E36)</f>
        <v>10591</v>
      </c>
      <c r="F38" s="34">
        <f t="shared" si="2"/>
        <v>-0.12708903786233594</v>
      </c>
      <c r="G38" s="34"/>
      <c r="H38" s="34"/>
      <c r="I38" s="29"/>
      <c r="J38" s="33">
        <f>SUM(J28:J36)</f>
        <v>24285</v>
      </c>
      <c r="K38" s="33">
        <f>SUM(K28:K36)</f>
        <v>23801</v>
      </c>
      <c r="L38" s="34">
        <f t="shared" si="3"/>
        <v>2.0335280030250757E-2</v>
      </c>
      <c r="M38" s="18"/>
      <c r="N38" s="3"/>
      <c r="O38" s="3"/>
    </row>
    <row r="39" spans="1:15" x14ac:dyDescent="0.3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3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3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3">
      <c r="A42" s="3"/>
      <c r="B42" s="3"/>
      <c r="C42" s="35" t="s">
        <v>14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3">
      <c r="A43" s="3"/>
      <c r="B43" s="3"/>
      <c r="C43" s="26" t="s">
        <v>2</v>
      </c>
      <c r="D43" s="27">
        <v>5139</v>
      </c>
      <c r="E43" s="27">
        <v>5050</v>
      </c>
      <c r="F43" s="28">
        <f>+D43/E43-1</f>
        <v>1.7623762376237639E-2</v>
      </c>
      <c r="G43" s="28"/>
      <c r="H43" s="28"/>
      <c r="I43" s="29"/>
      <c r="J43" s="27">
        <v>13955</v>
      </c>
      <c r="K43" s="27">
        <v>13685</v>
      </c>
      <c r="L43" s="28">
        <f>+J43/K43-1</f>
        <v>1.9729630982827873E-2</v>
      </c>
      <c r="M43" s="15"/>
      <c r="N43" s="3"/>
      <c r="O43" s="3"/>
    </row>
    <row r="44" spans="1:15" ht="3" customHeight="1" x14ac:dyDescent="0.3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3">
      <c r="A45" s="3"/>
      <c r="B45" s="3"/>
      <c r="C45" s="30" t="s">
        <v>10</v>
      </c>
      <c r="D45" s="27">
        <v>49</v>
      </c>
      <c r="E45" s="27">
        <v>35.5</v>
      </c>
      <c r="F45" s="28">
        <f t="shared" ref="F45:F53" si="4">+D45/E45-1</f>
        <v>0.38028169014084501</v>
      </c>
      <c r="G45" s="28"/>
      <c r="H45" s="28"/>
      <c r="I45" s="29"/>
      <c r="J45" s="27">
        <v>128</v>
      </c>
      <c r="K45" s="27">
        <v>102.4</v>
      </c>
      <c r="L45" s="28">
        <f t="shared" ref="L45:L53" si="5">+J45/K45-1</f>
        <v>0.25</v>
      </c>
      <c r="M45" s="15"/>
      <c r="N45" s="3"/>
      <c r="O45" s="3"/>
    </row>
    <row r="46" spans="1:15" ht="3" customHeight="1" x14ac:dyDescent="0.3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3">
      <c r="A47" s="3"/>
      <c r="B47" s="3"/>
      <c r="C47" s="30" t="s">
        <v>0</v>
      </c>
      <c r="D47" s="27">
        <v>36.1</v>
      </c>
      <c r="E47" s="27">
        <v>16.7</v>
      </c>
      <c r="F47" s="28">
        <f t="shared" si="4"/>
        <v>1.1616766467065869</v>
      </c>
      <c r="G47" s="28"/>
      <c r="H47" s="28"/>
      <c r="I47" s="29"/>
      <c r="J47" s="27">
        <v>82.2</v>
      </c>
      <c r="K47" s="27">
        <v>54.6</v>
      </c>
      <c r="L47" s="28">
        <f t="shared" si="5"/>
        <v>0.50549450549450547</v>
      </c>
      <c r="M47" s="15"/>
      <c r="N47" s="3"/>
      <c r="O47" s="3"/>
    </row>
    <row r="48" spans="1:15" ht="3" customHeight="1" x14ac:dyDescent="0.3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3">
      <c r="A49" s="3"/>
      <c r="B49" s="3"/>
      <c r="C49" s="30" t="s">
        <v>3</v>
      </c>
      <c r="D49" s="27">
        <v>12.6</v>
      </c>
      <c r="E49" s="27">
        <v>11.9</v>
      </c>
      <c r="F49" s="28">
        <f t="shared" si="4"/>
        <v>5.8823529411764719E-2</v>
      </c>
      <c r="G49" s="28"/>
      <c r="H49" s="28"/>
      <c r="I49" s="29"/>
      <c r="J49" s="27">
        <v>30.8</v>
      </c>
      <c r="K49" s="27">
        <v>27.3</v>
      </c>
      <c r="L49" s="28">
        <f t="shared" si="5"/>
        <v>0.12820512820512819</v>
      </c>
      <c r="M49" s="15"/>
      <c r="N49" s="3"/>
      <c r="O49" s="3"/>
    </row>
    <row r="50" spans="1:17" ht="3" customHeight="1" x14ac:dyDescent="0.3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3">
      <c r="A51" s="3"/>
      <c r="B51" s="3"/>
      <c r="C51" s="30" t="s">
        <v>4</v>
      </c>
      <c r="D51" s="27">
        <v>10.5</v>
      </c>
      <c r="E51" s="27">
        <v>8.4</v>
      </c>
      <c r="F51" s="28">
        <f t="shared" si="4"/>
        <v>0.25</v>
      </c>
      <c r="G51" s="28"/>
      <c r="H51" s="28"/>
      <c r="I51" s="29"/>
      <c r="J51" s="27">
        <v>29.5</v>
      </c>
      <c r="K51" s="27">
        <v>25.6</v>
      </c>
      <c r="L51" s="28">
        <f t="shared" si="5"/>
        <v>0.15234375</v>
      </c>
      <c r="M51" s="15"/>
      <c r="N51" s="3"/>
      <c r="O51" s="3"/>
    </row>
    <row r="52" spans="1:17" ht="3" customHeight="1" x14ac:dyDescent="0.3">
      <c r="A52" s="3"/>
      <c r="B52" s="3"/>
      <c r="C52" s="31"/>
      <c r="D52" s="27">
        <v>49</v>
      </c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3">
      <c r="A53" s="3"/>
      <c r="B53" s="3"/>
      <c r="C53" s="32" t="s">
        <v>5</v>
      </c>
      <c r="D53" s="33">
        <f>SUM(D43:D51)</f>
        <v>5247.2000000000007</v>
      </c>
      <c r="E53" s="33">
        <f>SUM(E43:E51)</f>
        <v>5122.4999999999991</v>
      </c>
      <c r="F53" s="34">
        <f t="shared" si="4"/>
        <v>2.4343582235236916E-2</v>
      </c>
      <c r="G53" s="34"/>
      <c r="H53" s="34"/>
      <c r="I53" s="29"/>
      <c r="J53" s="33">
        <f>SUM(J43:J51)</f>
        <v>14225.5</v>
      </c>
      <c r="K53" s="33">
        <f>SUM(K43:K51)</f>
        <v>13894.9</v>
      </c>
      <c r="L53" s="34">
        <f t="shared" si="5"/>
        <v>2.3792902431827523E-2</v>
      </c>
      <c r="M53" s="18"/>
      <c r="N53" s="3"/>
      <c r="O53" s="3"/>
    </row>
    <row r="54" spans="1:17" x14ac:dyDescent="0.3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3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3">
      <c r="A56" s="3"/>
      <c r="B56" s="3"/>
      <c r="C56" s="35" t="s">
        <v>7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3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3">
      <c r="A58" s="3"/>
      <c r="B58" s="3"/>
      <c r="C58" s="37" t="s">
        <v>8</v>
      </c>
      <c r="D58" s="27">
        <v>7191</v>
      </c>
      <c r="E58" s="27">
        <v>4334</v>
      </c>
      <c r="F58" s="28">
        <f>+D58/E58-1</f>
        <v>0.659206275957545</v>
      </c>
      <c r="G58" s="28"/>
      <c r="H58" s="28"/>
      <c r="I58" s="29"/>
      <c r="J58" s="27">
        <v>21548</v>
      </c>
      <c r="K58" s="27">
        <v>11657</v>
      </c>
      <c r="L58" s="28">
        <f>+J58/K58-1</f>
        <v>0.84850304538045807</v>
      </c>
      <c r="M58" s="15"/>
      <c r="N58" s="3"/>
      <c r="O58" s="3"/>
    </row>
    <row r="59" spans="1:17" ht="3" customHeight="1" x14ac:dyDescent="0.3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3">
      <c r="A60" s="3"/>
      <c r="B60" s="3"/>
      <c r="C60" s="37" t="s">
        <v>11</v>
      </c>
      <c r="D60" s="27">
        <v>3227</v>
      </c>
      <c r="E60" s="27">
        <v>986</v>
      </c>
      <c r="F60" s="28">
        <f t="shared" ref="F60:F62" si="6">+D60/E60-1</f>
        <v>2.2728194726166326</v>
      </c>
      <c r="G60" s="28"/>
      <c r="H60" s="28"/>
      <c r="I60" s="29"/>
      <c r="J60" s="27">
        <v>8293</v>
      </c>
      <c r="K60" s="27">
        <v>2648</v>
      </c>
      <c r="L60" s="28">
        <f t="shared" ref="L60:L62" si="7">+J60/K60-1</f>
        <v>2.1317975830815712</v>
      </c>
      <c r="M60" s="15"/>
      <c r="N60" s="3"/>
      <c r="O60" s="3"/>
    </row>
    <row r="61" spans="1:17" ht="3" customHeight="1" x14ac:dyDescent="0.3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3">
      <c r="A62" s="3"/>
      <c r="B62" s="3"/>
      <c r="C62" s="32" t="s">
        <v>5</v>
      </c>
      <c r="D62" s="33">
        <f>SUM(D58:D60)</f>
        <v>10418</v>
      </c>
      <c r="E62" s="33">
        <f>SUM(E58:E60)</f>
        <v>5320</v>
      </c>
      <c r="F62" s="34">
        <f t="shared" si="6"/>
        <v>0.95827067669172927</v>
      </c>
      <c r="G62" s="34"/>
      <c r="H62" s="34"/>
      <c r="I62" s="29"/>
      <c r="J62" s="33">
        <f>SUM(J58:J60)</f>
        <v>29841</v>
      </c>
      <c r="K62" s="33">
        <f>SUM(K58:K60)</f>
        <v>14305</v>
      </c>
      <c r="L62" s="34">
        <f t="shared" si="7"/>
        <v>1.0860538273331004</v>
      </c>
      <c r="M62" s="18"/>
      <c r="N62" s="3"/>
      <c r="O62" s="3"/>
    </row>
    <row r="63" spans="1:17" x14ac:dyDescent="0.3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3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1" ma:contentTypeDescription="Create a new document." ma:contentTypeScope="" ma:versionID="a7ae64ce0d863c341021a2c1f1979983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fab13cabf2b3e814dd96267ca736ef69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8776B9-BB4D-4A43-A6B2-A3319E8D58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35EE52-4A4E-49D3-B62B-4C1C82CA8B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F7C703-5FFB-421D-9BCB-DD148647293E}">
  <ds:schemaRefs>
    <ds:schemaRef ds:uri="http://purl.org/dc/elements/1.1/"/>
    <ds:schemaRef ds:uri="9c63cbb8-2d6b-4db9-985b-eb5b2fc66967"/>
    <ds:schemaRef ds:uri="http://purl.org/dc/terms/"/>
    <ds:schemaRef ds:uri="d06a085f-9f0e-4248-a60b-b771cc75c7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 2022</vt:lpstr>
      <vt:lpstr>'MAR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2022-04-07T11:43:27Z</cp:lastPrinted>
  <dcterms:created xsi:type="dcterms:W3CDTF">2012-09-06T08:36:43Z</dcterms:created>
  <dcterms:modified xsi:type="dcterms:W3CDTF">2022-04-07T13:23:30Z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