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74" documentId="8_{836F391E-6B98-430F-BCF8-36C37564D3A9}" xr6:coauthVersionLast="47" xr6:coauthVersionMax="47" xr10:uidLastSave="{E924141A-A975-4C43-88B5-83985F975D9B}"/>
  <bookViews>
    <workbookView xWindow="-120" yWindow="-120" windowWidth="29040" windowHeight="17640" xr2:uid="{00000000-000D-0000-FFFF-FFFF00000000}"/>
  </bookViews>
  <sheets>
    <sheet name="MAR 2024" sheetId="9" r:id="rId1"/>
  </sheets>
  <definedNames>
    <definedName name="_xlnm.Print_Area" localSheetId="0">'MAR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E38" i="9"/>
  <c r="D38" i="9"/>
  <c r="K10" i="9"/>
  <c r="J10" i="9"/>
  <c r="L60" i="9" l="1"/>
  <c r="D62" i="9"/>
  <c r="F12" i="9"/>
  <c r="K53" i="9"/>
  <c r="F58" i="9"/>
  <c r="L58" i="9"/>
  <c r="L51" i="9"/>
  <c r="L36" i="9"/>
  <c r="J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<sst xmlns="http://schemas.openxmlformats.org/spreadsheetml/2006/main" count="30" uniqueCount="16">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</sst>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topLeftCell="A18" zoomScale="115" zoomScaleNormal="115" zoomScalePageLayoutView="150" workbookViewId="0">
      <selection activeCell="T20" sqref="T20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2024</v>
      </c>
      <c r="E10" s="21">
        <v>2023</v>
      </c>
      <c r="F10" s="21" t="s">
        <v>7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7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3</v>
      </c>
      <c r="D12" s="23">
        <v>607296</v>
      </c>
      <c r="E12" s="23">
        <v>490650</v>
      </c>
      <c r="F12" s="24">
        <f>+D12/E12-1</f>
        <v>0.23773769489452756</v>
      </c>
      <c r="G12" s="24"/>
      <c r="H12" s="24"/>
      <c r="I12" s="25"/>
      <c r="J12" s="23">
        <v>1552533</v>
      </c>
      <c r="K12" s="23">
        <v>1302463</v>
      </c>
      <c r="L12" s="24">
        <f>+J12/K12-1</f>
        <v>0.19199777652033112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12</v>
      </c>
      <c r="D14" s="23">
        <v>29947</v>
      </c>
      <c r="E14" s="23">
        <v>29559</v>
      </c>
      <c r="F14" s="24">
        <f t="shared" ref="F14:F22" si="0">+D14/E14-1</f>
        <v>1.3126289793294665E-2</v>
      </c>
      <c r="G14" s="24"/>
      <c r="H14" s="24"/>
      <c r="I14" s="25"/>
      <c r="J14" s="23">
        <v>78751</v>
      </c>
      <c r="K14" s="23">
        <v>73819</v>
      </c>
      <c r="L14" s="24">
        <f t="shared" ref="L14:L22" si="1">+J14/K14-1</f>
        <v>6.6812067353933191E-2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19347</v>
      </c>
      <c r="E16" s="23">
        <v>18550</v>
      </c>
      <c r="F16" s="24">
        <f t="shared" si="0"/>
        <v>4.2964959568733141E-2</v>
      </c>
      <c r="G16" s="24"/>
      <c r="H16" s="24"/>
      <c r="I16" s="25"/>
      <c r="J16" s="23">
        <v>51896</v>
      </c>
      <c r="K16" s="23">
        <v>48270</v>
      </c>
      <c r="L16" s="24">
        <f t="shared" si="1"/>
        <v>7.5119121607623685E-2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4</v>
      </c>
      <c r="D18" s="23">
        <v>7242</v>
      </c>
      <c r="E18" s="23">
        <v>7405</v>
      </c>
      <c r="F18" s="24">
        <f t="shared" si="0"/>
        <v>-2.2012153950033753E-2</v>
      </c>
      <c r="G18" s="24"/>
      <c r="H18" s="24"/>
      <c r="I18" s="25"/>
      <c r="J18" s="23">
        <v>20501</v>
      </c>
      <c r="K18" s="23">
        <v>19803</v>
      </c>
      <c r="L18" s="24">
        <f t="shared" si="1"/>
        <v>3.5247184769984452E-2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5</v>
      </c>
      <c r="D20" s="23">
        <v>3709</v>
      </c>
      <c r="E20" s="23">
        <v>4638</v>
      </c>
      <c r="F20" s="24">
        <f t="shared" si="0"/>
        <v>-0.20030185424752045</v>
      </c>
      <c r="G20" s="24"/>
      <c r="H20" s="24"/>
      <c r="I20" s="25"/>
      <c r="J20" s="23">
        <v>10358</v>
      </c>
      <c r="K20" s="23">
        <v>11574</v>
      </c>
      <c r="L20" s="24">
        <f t="shared" si="1"/>
        <v>-0.10506307240366342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6</v>
      </c>
      <c r="D22" s="28">
        <f>SUM(D12:D20)</f>
        <v>667541</v>
      </c>
      <c r="E22" s="28">
        <f>SUM(E12:E20)</f>
        <v>550802</v>
      </c>
      <c r="F22" s="29">
        <f t="shared" si="0"/>
        <v>0.21194367485956844</v>
      </c>
      <c r="G22" s="29"/>
      <c r="H22" s="29"/>
      <c r="I22" s="25"/>
      <c r="J22" s="28">
        <f>SUM(J12:J20)</f>
        <v>1714039</v>
      </c>
      <c r="K22" s="28">
        <f>SUM(K12:K20)</f>
        <v>1455929</v>
      </c>
      <c r="L22" s="29">
        <f t="shared" si="1"/>
        <v>0.17728199658087718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3</v>
      </c>
      <c r="D28" s="23">
        <v>6016</v>
      </c>
      <c r="E28" s="23">
        <v>6088</v>
      </c>
      <c r="F28" s="24">
        <f>+D28/E28-1</f>
        <v>-1.1826544021025009E-2</v>
      </c>
      <c r="G28" s="24"/>
      <c r="H28" s="24"/>
      <c r="I28" s="25"/>
      <c r="J28" s="23">
        <v>15893</v>
      </c>
      <c r="K28" s="23">
        <v>14672</v>
      </c>
      <c r="L28" s="24">
        <f>+J28/K28-1</f>
        <v>8.3219738276990141E-2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12</v>
      </c>
      <c r="D30" s="23">
        <v>3667</v>
      </c>
      <c r="E30" s="23">
        <v>4222</v>
      </c>
      <c r="F30" s="24">
        <f t="shared" ref="F30:F38" si="2">+D30/E30-1</f>
        <v>-0.13145428706774043</v>
      </c>
      <c r="G30" s="24"/>
      <c r="H30" s="24"/>
      <c r="I30" s="25"/>
      <c r="J30" s="23">
        <v>8716</v>
      </c>
      <c r="K30" s="23">
        <v>8925</v>
      </c>
      <c r="L30" s="24">
        <f t="shared" ref="L30:L38" si="3">+J30/K30-1</f>
        <v>-2.3417366946778762E-2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928</v>
      </c>
      <c r="E32" s="23">
        <v>1006</v>
      </c>
      <c r="F32" s="24">
        <f t="shared" si="2"/>
        <v>-7.753479125248508E-2</v>
      </c>
      <c r="G32" s="24"/>
      <c r="H32" s="24"/>
      <c r="I32" s="25"/>
      <c r="J32" s="23">
        <v>2400</v>
      </c>
      <c r="K32" s="23">
        <v>2227</v>
      </c>
      <c r="L32" s="24">
        <f t="shared" si="3"/>
        <v>7.7682981589582312E-2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4</v>
      </c>
      <c r="D34" s="23">
        <v>178</v>
      </c>
      <c r="E34" s="23">
        <v>202</v>
      </c>
      <c r="F34" s="24">
        <f t="shared" si="2"/>
        <v>-0.11881188118811881</v>
      </c>
      <c r="G34" s="24"/>
      <c r="H34" s="24"/>
      <c r="I34" s="25"/>
      <c r="J34" s="23">
        <v>588</v>
      </c>
      <c r="K34" s="23">
        <v>548</v>
      </c>
      <c r="L34" s="24">
        <f t="shared" si="3"/>
        <v>7.2992700729926918E-2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5</v>
      </c>
      <c r="D36" s="23">
        <v>488</v>
      </c>
      <c r="E36" s="23">
        <v>608</v>
      </c>
      <c r="F36" s="24">
        <f t="shared" si="2"/>
        <v>-0.19736842105263153</v>
      </c>
      <c r="G36" s="24"/>
      <c r="H36" s="24"/>
      <c r="I36" s="25"/>
      <c r="J36" s="23">
        <v>1545</v>
      </c>
      <c r="K36" s="23">
        <v>1656</v>
      </c>
      <c r="L36" s="24">
        <f t="shared" si="3"/>
        <v>-6.7028985507246341E-2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6</v>
      </c>
      <c r="D38" s="28">
        <f>SUM(D28:D36)</f>
        <v>11277</v>
      </c>
      <c r="E38" s="28">
        <f>SUM(E28:E36)</f>
        <v>12126</v>
      </c>
      <c r="F38" s="29">
        <f t="shared" si="2"/>
        <v>-7.0014844136566001E-2</v>
      </c>
      <c r="G38" s="29"/>
      <c r="H38" s="29"/>
      <c r="I38" s="25"/>
      <c r="J38" s="28">
        <f>SUM(J28:J36)</f>
        <v>29142</v>
      </c>
      <c r="K38" s="28">
        <f>SUM(K28:K36)</f>
        <v>28028</v>
      </c>
      <c r="L38" s="29">
        <f t="shared" si="3"/>
        <v>3.9745968317396851E-2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3</v>
      </c>
      <c r="D43" s="23">
        <v>4756</v>
      </c>
      <c r="E43" s="23">
        <v>5393</v>
      </c>
      <c r="F43" s="24">
        <f>+D43/E43-1</f>
        <v>-0.11811607639532729</v>
      </c>
      <c r="G43" s="24"/>
      <c r="H43" s="24"/>
      <c r="I43" s="25"/>
      <c r="J43" s="23">
        <v>14949</v>
      </c>
      <c r="K43" s="23">
        <v>15717</v>
      </c>
      <c r="L43" s="24">
        <f>+J43/K43-1</f>
        <v>-4.886428707768653E-2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12</v>
      </c>
      <c r="D45" s="23">
        <v>46.6</v>
      </c>
      <c r="E45" s="23">
        <v>55.2</v>
      </c>
      <c r="F45" s="24">
        <f t="shared" ref="F45:F53" si="4">+D45/E45-1</f>
        <v>-0.15579710144927539</v>
      </c>
      <c r="G45" s="24"/>
      <c r="H45" s="24"/>
      <c r="I45" s="25"/>
      <c r="J45" s="23">
        <v>129.69999999999999</v>
      </c>
      <c r="K45" s="23">
        <v>151.9</v>
      </c>
      <c r="L45" s="24">
        <f t="shared" ref="L45:L53" si="5">+J45/K45-1</f>
        <v>-0.1461487820934827</v>
      </c>
      <c r="M45" s="11"/>
    </row>
    <row r="46" spans="3:13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25">
      <c r="C47" s="26" t="s">
        <v>0</v>
      </c>
      <c r="D47" s="23">
        <v>30.8</v>
      </c>
      <c r="E47" s="23">
        <v>38.6</v>
      </c>
      <c r="F47" s="24">
        <f t="shared" si="4"/>
        <v>-0.20207253886010368</v>
      </c>
      <c r="G47" s="24"/>
      <c r="H47" s="24"/>
      <c r="I47" s="25"/>
      <c r="J47" s="23">
        <v>82.7</v>
      </c>
      <c r="K47" s="23">
        <v>106.2</v>
      </c>
      <c r="L47" s="24">
        <f t="shared" si="5"/>
        <v>-0.22128060263653482</v>
      </c>
      <c r="M47" s="11"/>
    </row>
    <row r="48" spans="3:13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25">
      <c r="C49" s="26" t="s">
        <v>4</v>
      </c>
      <c r="D49" s="23">
        <v>11.5</v>
      </c>
      <c r="E49" s="23">
        <v>12.3</v>
      </c>
      <c r="F49" s="24">
        <f t="shared" si="4"/>
        <v>-6.5040650406504086E-2</v>
      </c>
      <c r="G49" s="24"/>
      <c r="H49" s="24"/>
      <c r="I49" s="25"/>
      <c r="J49" s="23">
        <v>32.4</v>
      </c>
      <c r="K49" s="23">
        <v>32.200000000000003</v>
      </c>
      <c r="L49" s="24">
        <f t="shared" si="5"/>
        <v>6.2111801242235032E-3</v>
      </c>
      <c r="M49" s="11"/>
    </row>
    <row r="50" spans="3:13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25">
      <c r="C51" s="26" t="s">
        <v>5</v>
      </c>
      <c r="D51" s="23">
        <v>8.6</v>
      </c>
      <c r="E51" s="23">
        <v>10.3</v>
      </c>
      <c r="F51" s="24">
        <f t="shared" si="4"/>
        <v>-0.16504854368932043</v>
      </c>
      <c r="G51" s="24"/>
      <c r="H51" s="24"/>
      <c r="I51" s="25"/>
      <c r="J51" s="23">
        <v>18.8</v>
      </c>
      <c r="K51" s="23">
        <v>29.7</v>
      </c>
      <c r="L51" s="24">
        <f t="shared" si="5"/>
        <v>-0.367003367003367</v>
      </c>
      <c r="M51" s="11"/>
    </row>
    <row r="52" spans="3:13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25">
      <c r="C53" s="20" t="s">
        <v>6</v>
      </c>
      <c r="D53" s="28">
        <f>SUM(D43:D51)</f>
        <v>4853.5000000000009</v>
      </c>
      <c r="E53" s="28">
        <f>SUM(E43:E51)</f>
        <v>5509.4000000000005</v>
      </c>
      <c r="F53" s="31">
        <f t="shared" si="4"/>
        <v>-0.11905107634225132</v>
      </c>
      <c r="G53" s="29"/>
      <c r="H53" s="29"/>
      <c r="I53" s="25"/>
      <c r="J53" s="28">
        <f>SUM(J43:J51)</f>
        <v>15212.6</v>
      </c>
      <c r="K53" s="28">
        <f>SUM(K43:K51)</f>
        <v>16037.000000000002</v>
      </c>
      <c r="L53" s="31">
        <f t="shared" si="5"/>
        <v>-5.1406123339776899E-2</v>
      </c>
      <c r="M53" s="14"/>
    </row>
    <row r="54" spans="3:13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25">
      <c r="C58" s="19" t="s">
        <v>10</v>
      </c>
      <c r="D58" s="23">
        <v>9808</v>
      </c>
      <c r="E58" s="23">
        <v>8210</v>
      </c>
      <c r="F58" s="24">
        <f>+D58/E58-1</f>
        <v>0.19464068209500618</v>
      </c>
      <c r="G58" s="24"/>
      <c r="H58" s="24"/>
      <c r="I58" s="25"/>
      <c r="J58" s="23">
        <v>27341</v>
      </c>
      <c r="K58" s="23">
        <v>24219</v>
      </c>
      <c r="L58" s="24">
        <f>+J58/K58-1</f>
        <v>0.12890705644328837</v>
      </c>
      <c r="M58" s="11"/>
    </row>
    <row r="59" spans="3:13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25">
      <c r="C60" s="19" t="s">
        <v>14</v>
      </c>
      <c r="D60" s="23">
        <v>4896</v>
      </c>
      <c r="E60" s="23">
        <v>4283</v>
      </c>
      <c r="F60" s="24">
        <f t="shared" ref="F60:F62" si="6">+D60/E60-1</f>
        <v>0.14312397851972913</v>
      </c>
      <c r="G60" s="24"/>
      <c r="H60" s="24"/>
      <c r="I60" s="25"/>
      <c r="J60" s="23">
        <v>13322</v>
      </c>
      <c r="K60" s="23">
        <v>11459</v>
      </c>
      <c r="L60" s="24">
        <f t="shared" ref="L60:L62" si="7">+J60/K60-1</f>
        <v>0.16257963173051748</v>
      </c>
      <c r="M60" s="11"/>
    </row>
    <row r="61" spans="3:13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25">
      <c r="C62" s="20" t="s">
        <v>6</v>
      </c>
      <c r="D62" s="28">
        <f>SUM(D58:D60)</f>
        <v>14704</v>
      </c>
      <c r="E62" s="28">
        <f>SUM(E58:E60)</f>
        <v>12493</v>
      </c>
      <c r="F62" s="29">
        <f t="shared" si="6"/>
        <v>0.17697910830064845</v>
      </c>
      <c r="G62" s="29"/>
      <c r="H62" s="29"/>
      <c r="I62" s="25"/>
      <c r="J62" s="28">
        <f>SUM(J58:J60)</f>
        <v>40663</v>
      </c>
      <c r="K62" s="28">
        <f>SUM(K58:K60)</f>
        <v>35678</v>
      </c>
      <c r="L62" s="29">
        <f t="shared" si="7"/>
        <v>0.13972195750882888</v>
      </c>
      <c r="M62" s="14"/>
    </row>
    <row r="64" spans="3:13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55EF5F-9DB6-47B8-B8BE-F75DDD2CE420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2024</vt:lpstr>
      <vt:lpstr>'MAR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2024-04-17T10:48:41Z</cp:lastPrinted>
  <dcterms:created xsi:type="dcterms:W3CDTF">2012-09-06T08:36:43Z</dcterms:created>
  <dcterms:modified xsi:type="dcterms:W3CDTF">2024-04-17T10:49:04Z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