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9\"/>
    </mc:Choice>
  </mc:AlternateContent>
  <xr:revisionPtr revIDLastSave="0" documentId="13_ncr:1_{9C4880C8-5B6C-4CE1-9652-B83494125566}" xr6:coauthVersionLast="37" xr6:coauthVersionMax="37" xr10:uidLastSave="{00000000-0000-0000-0000-000000000000}"/>
  <bookViews>
    <workbookView xWindow="0" yWindow="0" windowWidth="25130" windowHeight="14240" xr2:uid="{00000000-000D-0000-FFFF-FFFF00000000}"/>
  </bookViews>
  <sheets>
    <sheet name="APR 2019" sheetId="9" r:id="rId1"/>
  </sheets>
  <definedNames>
    <definedName name="_xlnm.Print_Area" localSheetId="0">'APR 2019'!$A$1:$N$63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0" i="9" l="1"/>
  <c r="D6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<sst xmlns="http://schemas.openxmlformats.org/spreadsheetml/2006/main" count="30" uniqueCount="16">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</sst>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  <xf numFmtId="165" fontId="17" fillId="0" borderId="0" xfId="0" applyNumberFormat="1" applyFont="1" applyFill="1" applyBorder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13" zoomScale="115" zoomScaleNormal="115" zoomScalePageLayoutView="150" workbookViewId="0">
      <selection activeCell="S47" sqref="S47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0"/>
      <c r="D1" s="40"/>
      <c r="E1" s="40"/>
      <c r="F1" s="40"/>
      <c r="G1" s="40"/>
    </row>
    <row r="2" spans="1:18" ht="17.149999999999999" customHeight="1" x14ac:dyDescent="0.35">
      <c r="A2" s="3"/>
      <c r="B2" s="3"/>
      <c r="C2" s="39" t="s">
        <v>9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2019</v>
      </c>
      <c r="E10" s="25">
        <v>2018</v>
      </c>
      <c r="F10" s="25" t="s">
        <v>6</v>
      </c>
      <c r="G10" s="25"/>
      <c r="H10" s="25"/>
      <c r="I10" s="22"/>
      <c r="J10" s="25">
        <v>2019</v>
      </c>
      <c r="K10" s="25">
        <v>2018</v>
      </c>
      <c r="L10" s="25" t="s">
        <v>6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2</v>
      </c>
      <c r="D12" s="27">
        <v>474519</v>
      </c>
      <c r="E12" s="27">
        <v>649973</v>
      </c>
      <c r="F12" s="28">
        <f>+D12/E12-1</f>
        <v>-0.26994044367996828</v>
      </c>
      <c r="G12" s="28"/>
      <c r="H12" s="28"/>
      <c r="I12" s="29"/>
      <c r="J12" s="27">
        <v>2104785</v>
      </c>
      <c r="K12" s="27">
        <v>2436991</v>
      </c>
      <c r="L12" s="28">
        <f>+J12/K12-1</f>
        <v>-0.13631810704266034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10</v>
      </c>
      <c r="D14" s="27">
        <v>26122</v>
      </c>
      <c r="E14" s="27">
        <v>30178</v>
      </c>
      <c r="F14" s="28">
        <f t="shared" ref="F14:F22" si="0">+D14/E14-1</f>
        <v>-0.13440254490025849</v>
      </c>
      <c r="G14" s="28"/>
      <c r="H14" s="28"/>
      <c r="I14" s="29"/>
      <c r="J14" s="27">
        <v>102005</v>
      </c>
      <c r="K14" s="27">
        <v>115673</v>
      </c>
      <c r="L14" s="28">
        <f t="shared" ref="L14:L22" si="1">+J14/K14-1</f>
        <v>-0.11816067708108202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13538</v>
      </c>
      <c r="E16" s="27">
        <v>18048</v>
      </c>
      <c r="F16" s="28">
        <f t="shared" si="0"/>
        <v>-0.24988918439716312</v>
      </c>
      <c r="G16" s="28"/>
      <c r="H16" s="28"/>
      <c r="I16" s="29"/>
      <c r="J16" s="27">
        <v>63054</v>
      </c>
      <c r="K16" s="27">
        <v>67876</v>
      </c>
      <c r="L16" s="28">
        <f t="shared" si="1"/>
        <v>-7.104131062525787E-2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3</v>
      </c>
      <c r="D18" s="27">
        <v>6622</v>
      </c>
      <c r="E18" s="27">
        <v>9092</v>
      </c>
      <c r="F18" s="28">
        <f t="shared" si="0"/>
        <v>-0.27166739991201061</v>
      </c>
      <c r="G18" s="28"/>
      <c r="H18" s="28"/>
      <c r="I18" s="29"/>
      <c r="J18" s="27">
        <v>25003</v>
      </c>
      <c r="K18" s="27">
        <v>29374</v>
      </c>
      <c r="L18" s="28">
        <f t="shared" si="1"/>
        <v>-0.14880506570436436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4</v>
      </c>
      <c r="D20" s="27">
        <v>7019</v>
      </c>
      <c r="E20" s="27">
        <v>10275</v>
      </c>
      <c r="F20" s="28">
        <f t="shared" si="0"/>
        <v>-0.3168856447688565</v>
      </c>
      <c r="G20" s="28"/>
      <c r="H20" s="28"/>
      <c r="I20" s="29"/>
      <c r="J20" s="27">
        <v>24946</v>
      </c>
      <c r="K20" s="27">
        <v>33670</v>
      </c>
      <c r="L20" s="28">
        <f t="shared" si="1"/>
        <v>-0.25910305910305909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5</v>
      </c>
      <c r="D22" s="33">
        <f>SUM(D12:D20)</f>
        <v>527820</v>
      </c>
      <c r="E22" s="33">
        <f>SUM(E12:E20)</f>
        <v>717566</v>
      </c>
      <c r="F22" s="34">
        <f t="shared" si="0"/>
        <v>-0.26443003152323274</v>
      </c>
      <c r="G22" s="34"/>
      <c r="H22" s="34"/>
      <c r="I22" s="29"/>
      <c r="J22" s="33">
        <f>SUM(J12:J20)</f>
        <v>2319793</v>
      </c>
      <c r="K22" s="33">
        <f>SUM(K12:K20)</f>
        <v>2683584</v>
      </c>
      <c r="L22" s="34">
        <f t="shared" si="1"/>
        <v>-0.13556162206959055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2</v>
      </c>
      <c r="D28" s="27">
        <v>6946</v>
      </c>
      <c r="E28" s="27">
        <v>9271</v>
      </c>
      <c r="F28" s="28">
        <f>+D28/E28-1</f>
        <v>-0.25078200841333187</v>
      </c>
      <c r="G28" s="28"/>
      <c r="H28" s="28"/>
      <c r="I28" s="29"/>
      <c r="J28" s="27">
        <v>25528</v>
      </c>
      <c r="K28" s="27">
        <v>28852</v>
      </c>
      <c r="L28" s="28">
        <f>+J28/K28-1</f>
        <v>-0.11520865104672118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10</v>
      </c>
      <c r="D30" s="27">
        <v>4302</v>
      </c>
      <c r="E30" s="27">
        <v>5544</v>
      </c>
      <c r="F30" s="28">
        <f t="shared" ref="F30:F38" si="2">+D30/E30-1</f>
        <v>-0.22402597402597402</v>
      </c>
      <c r="G30" s="28"/>
      <c r="H30" s="28"/>
      <c r="I30" s="29"/>
      <c r="J30" s="27">
        <v>17278</v>
      </c>
      <c r="K30" s="27">
        <v>19675</v>
      </c>
      <c r="L30" s="28">
        <f t="shared" ref="L30:L38" si="3">+J30/K30-1</f>
        <v>-0.12182973316391355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1412</v>
      </c>
      <c r="E32" s="27">
        <v>1310</v>
      </c>
      <c r="F32" s="28">
        <f t="shared" si="2"/>
        <v>7.7862595419847302E-2</v>
      </c>
      <c r="G32" s="28"/>
      <c r="H32" s="28"/>
      <c r="I32" s="29"/>
      <c r="J32" s="27">
        <v>3937</v>
      </c>
      <c r="K32" s="27">
        <v>4174</v>
      </c>
      <c r="L32" s="28">
        <f t="shared" si="3"/>
        <v>-5.6780067081935837E-2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3</v>
      </c>
      <c r="D34" s="27">
        <v>272</v>
      </c>
      <c r="E34" s="27">
        <v>272</v>
      </c>
      <c r="F34" s="28">
        <f t="shared" si="2"/>
        <v>0</v>
      </c>
      <c r="G34" s="28"/>
      <c r="H34" s="28"/>
      <c r="I34" s="29"/>
      <c r="J34" s="27">
        <v>963</v>
      </c>
      <c r="K34" s="27">
        <v>874</v>
      </c>
      <c r="L34" s="28">
        <f t="shared" si="3"/>
        <v>0.10183066361556059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4</v>
      </c>
      <c r="D36" s="27">
        <v>912</v>
      </c>
      <c r="E36" s="27">
        <v>1062</v>
      </c>
      <c r="F36" s="28">
        <f t="shared" si="2"/>
        <v>-0.14124293785310738</v>
      </c>
      <c r="G36" s="28"/>
      <c r="H36" s="28"/>
      <c r="I36" s="29"/>
      <c r="J36" s="27">
        <v>3177</v>
      </c>
      <c r="K36" s="27">
        <v>3849</v>
      </c>
      <c r="L36" s="28">
        <f t="shared" si="3"/>
        <v>-0.17459080280592365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5</v>
      </c>
      <c r="D38" s="33">
        <f>SUM(D28:D36)</f>
        <v>13844</v>
      </c>
      <c r="E38" s="33">
        <f>SUM(E28:E36)</f>
        <v>17459</v>
      </c>
      <c r="F38" s="34">
        <f t="shared" si="2"/>
        <v>-0.20705653244744826</v>
      </c>
      <c r="G38" s="34"/>
      <c r="H38" s="34"/>
      <c r="I38" s="29"/>
      <c r="J38" s="33">
        <f>SUM(J28:J36)</f>
        <v>50883</v>
      </c>
      <c r="K38" s="33">
        <f>SUM(K28:K36)</f>
        <v>57424</v>
      </c>
      <c r="L38" s="34">
        <f t="shared" si="3"/>
        <v>-0.11390707718027304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2</v>
      </c>
      <c r="D43" s="27">
        <v>4381</v>
      </c>
      <c r="E43" s="27">
        <v>4616</v>
      </c>
      <c r="F43" s="28">
        <f>+D43/E43-1</f>
        <v>-5.0909878682842247E-2</v>
      </c>
      <c r="G43" s="28"/>
      <c r="H43" s="28"/>
      <c r="I43" s="29"/>
      <c r="J43" s="27">
        <v>18912</v>
      </c>
      <c r="K43" s="27">
        <v>19623</v>
      </c>
      <c r="L43" s="28">
        <f>+J43/K43-1</f>
        <v>-3.6232991897263367E-2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10</v>
      </c>
      <c r="D45" s="42">
        <v>57.1</v>
      </c>
      <c r="E45" s="42">
        <v>55.7</v>
      </c>
      <c r="F45" s="28">
        <f t="shared" ref="F45:F53" si="4">+D45/E45-1</f>
        <v>2.5134649910233398E-2</v>
      </c>
      <c r="G45" s="28"/>
      <c r="H45" s="28"/>
      <c r="I45" s="29"/>
      <c r="J45" s="42">
        <v>211</v>
      </c>
      <c r="K45" s="42">
        <v>261.10000000000002</v>
      </c>
      <c r="L45" s="28">
        <f t="shared" ref="L45:L53" si="5">+J45/K45-1</f>
        <v>-0.19188050555342784</v>
      </c>
      <c r="M45" s="15"/>
      <c r="N45" s="3"/>
      <c r="O45" s="3"/>
    </row>
    <row r="46" spans="1:15" ht="3" customHeight="1" x14ac:dyDescent="0.35">
      <c r="A46" s="3"/>
      <c r="B46" s="3"/>
      <c r="C46" s="30"/>
      <c r="D46" s="42"/>
      <c r="E46" s="42"/>
      <c r="F46" s="28"/>
      <c r="G46" s="28"/>
      <c r="H46" s="28"/>
      <c r="I46" s="29"/>
      <c r="J46" s="42"/>
      <c r="K46" s="42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42">
        <v>23.2</v>
      </c>
      <c r="E47" s="42">
        <v>23</v>
      </c>
      <c r="F47" s="28">
        <f t="shared" si="4"/>
        <v>8.6956521739129933E-3</v>
      </c>
      <c r="G47" s="28"/>
      <c r="H47" s="28"/>
      <c r="I47" s="29"/>
      <c r="J47" s="42">
        <v>80.5</v>
      </c>
      <c r="K47" s="42">
        <v>107.5</v>
      </c>
      <c r="L47" s="28">
        <f t="shared" si="5"/>
        <v>-0.25116279069767444</v>
      </c>
      <c r="M47" s="15"/>
      <c r="N47" s="3"/>
      <c r="O47" s="3"/>
    </row>
    <row r="48" spans="1:15" ht="3" customHeight="1" x14ac:dyDescent="0.35">
      <c r="A48" s="3"/>
      <c r="B48" s="3"/>
      <c r="C48" s="30"/>
      <c r="D48" s="42"/>
      <c r="E48" s="42"/>
      <c r="F48" s="28"/>
      <c r="G48" s="28"/>
      <c r="H48" s="28"/>
      <c r="I48" s="29"/>
      <c r="J48" s="42"/>
      <c r="K48" s="42"/>
      <c r="L48" s="28"/>
      <c r="M48" s="15"/>
      <c r="N48" s="3"/>
      <c r="O48" s="3"/>
    </row>
    <row r="49" spans="1:17" x14ac:dyDescent="0.35">
      <c r="A49" s="3"/>
      <c r="B49" s="3"/>
      <c r="C49" s="30" t="s">
        <v>3</v>
      </c>
      <c r="D49" s="42">
        <v>9.3000000000000007</v>
      </c>
      <c r="E49" s="42">
        <v>8.6999999999999993</v>
      </c>
      <c r="F49" s="28">
        <f t="shared" si="4"/>
        <v>6.8965517241379448E-2</v>
      </c>
      <c r="G49" s="28"/>
      <c r="H49" s="28"/>
      <c r="I49" s="29"/>
      <c r="J49" s="42">
        <v>36.1</v>
      </c>
      <c r="K49" s="42">
        <v>40</v>
      </c>
      <c r="L49" s="28">
        <f t="shared" si="5"/>
        <v>-9.749999999999992E-2</v>
      </c>
      <c r="M49" s="15"/>
      <c r="N49" s="3"/>
      <c r="O49" s="3"/>
    </row>
    <row r="50" spans="1:17" ht="3" customHeight="1" x14ac:dyDescent="0.35">
      <c r="A50" s="3"/>
      <c r="B50" s="3"/>
      <c r="C50" s="30"/>
      <c r="D50" s="42"/>
      <c r="E50" s="42"/>
      <c r="F50" s="28"/>
      <c r="G50" s="28"/>
      <c r="H50" s="28"/>
      <c r="I50" s="29"/>
      <c r="J50" s="42"/>
      <c r="K50" s="42"/>
      <c r="L50" s="28"/>
      <c r="M50" s="15"/>
      <c r="N50" s="3"/>
      <c r="O50" s="3"/>
    </row>
    <row r="51" spans="1:17" x14ac:dyDescent="0.35">
      <c r="A51" s="3"/>
      <c r="B51" s="3"/>
      <c r="C51" s="30" t="s">
        <v>4</v>
      </c>
      <c r="D51" s="42">
        <v>18.2</v>
      </c>
      <c r="E51" s="42">
        <v>17.7</v>
      </c>
      <c r="F51" s="28">
        <f t="shared" si="4"/>
        <v>2.8248587570621542E-2</v>
      </c>
      <c r="G51" s="28"/>
      <c r="H51" s="28"/>
      <c r="I51" s="29"/>
      <c r="J51" s="42">
        <v>67.099999999999994</v>
      </c>
      <c r="K51" s="42">
        <v>69.099999999999994</v>
      </c>
      <c r="L51" s="28">
        <f t="shared" si="5"/>
        <v>-2.8943560057887119E-2</v>
      </c>
      <c r="M51" s="15"/>
      <c r="N51" s="3"/>
      <c r="O51" s="3"/>
    </row>
    <row r="52" spans="1:17" ht="3" customHeight="1" x14ac:dyDescent="0.3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5</v>
      </c>
      <c r="D53" s="33">
        <f>SUM(D43:D51)</f>
        <v>4488.8</v>
      </c>
      <c r="E53" s="33">
        <f>SUM(E43:E51)</f>
        <v>4721.0999999999995</v>
      </c>
      <c r="F53" s="34">
        <f t="shared" si="4"/>
        <v>-4.9204634513142942E-2</v>
      </c>
      <c r="G53" s="34"/>
      <c r="H53" s="34"/>
      <c r="I53" s="29"/>
      <c r="J53" s="33">
        <f>SUM(J43:J51)</f>
        <v>19306.699999999997</v>
      </c>
      <c r="K53" s="33">
        <f>SUM(K43:K51)</f>
        <v>20100.699999999997</v>
      </c>
      <c r="L53" s="34">
        <f t="shared" si="5"/>
        <v>-3.950111190157557E-2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8</v>
      </c>
      <c r="D58" s="27">
        <v>9211</v>
      </c>
      <c r="E58" s="27">
        <v>9359</v>
      </c>
      <c r="F58" s="28">
        <f>+D58/E58-1</f>
        <v>-1.5813655305053964E-2</v>
      </c>
      <c r="G58" s="28"/>
      <c r="H58" s="28"/>
      <c r="I58" s="29"/>
      <c r="J58" s="27">
        <v>35054</v>
      </c>
      <c r="K58" s="27">
        <v>36319</v>
      </c>
      <c r="L58" s="28">
        <f>+J58/K58-1</f>
        <v>-3.4830254136953065E-2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11</v>
      </c>
      <c r="D60" s="27">
        <f>1849+1844</f>
        <v>3693</v>
      </c>
      <c r="E60" s="27">
        <v>4997</v>
      </c>
      <c r="F60" s="28">
        <f t="shared" ref="F60:F62" si="6">+D60/E60-1</f>
        <v>-0.26095657394436667</v>
      </c>
      <c r="G60" s="28"/>
      <c r="H60" s="28"/>
      <c r="I60" s="29"/>
      <c r="J60" s="27">
        <f>8199+8160</f>
        <v>16359</v>
      </c>
      <c r="K60" s="27">
        <v>18298</v>
      </c>
      <c r="L60" s="28">
        <f t="shared" ref="L60:L62" si="7">+J60/K60-1</f>
        <v>-0.10596786534047442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5</v>
      </c>
      <c r="D62" s="33">
        <f>SUM(D58:D60)</f>
        <v>12904</v>
      </c>
      <c r="E62" s="33">
        <f>SUM(E58:E60)</f>
        <v>14356</v>
      </c>
      <c r="F62" s="34">
        <f t="shared" si="6"/>
        <v>-0.10114237949289495</v>
      </c>
      <c r="G62" s="34"/>
      <c r="H62" s="34"/>
      <c r="I62" s="29"/>
      <c r="J62" s="33">
        <f>SUM(J58:J60)</f>
        <v>51413</v>
      </c>
      <c r="K62" s="33">
        <f>SUM(K58:K60)</f>
        <v>54617</v>
      </c>
      <c r="L62" s="34">
        <f t="shared" si="7"/>
        <v>-5.8663053627991291E-2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2019</vt:lpstr>
      <vt:lpstr>'APR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2019-05-12T13:58:44Z</cp:lastPrinted>
  <dcterms:created xsi:type="dcterms:W3CDTF">2012-09-06T08:36:43Z</dcterms:created>
  <dcterms:modified xsi:type="dcterms:W3CDTF">2019-05-12T13:59:22Z</dcterms:modified>
</cp:coreProperties>
</file>