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E1CFC7BE-4AD7-48B1-9ECF-ADAD3D31D656}" xr6:coauthVersionLast="36" xr6:coauthVersionMax="37" xr10:uidLastSave="{00000000-0000-0000-0000-000000000000}"/>
  <bookViews>
    <workbookView xWindow="0" yWindow="0" windowWidth="25125" windowHeight="14235" xr2:uid="{00000000-000D-0000-FFFF-FFFF00000000}"/>
  </bookViews>
  <sheets>
    <sheet name="APR 2020" sheetId="9" r:id="rId1"/>
  </sheets>
  <definedNames>
    <definedName name="_xlnm.Print_Area" localSheetId="0">'APR 2020'!$A$1:$N$63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E6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<sst xmlns="http://schemas.openxmlformats.org/spreadsheetml/2006/main" count="30" uniqueCount="16">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</sst>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709482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P14" sqref="P14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f>D10</f>
        <v>2020</v>
      </c>
      <c r="K10" s="25">
        <f>E10</f>
        <v>2019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3132</v>
      </c>
      <c r="E12" s="27">
        <v>474519</v>
      </c>
      <c r="F12" s="28">
        <f>+D12/E12-1</f>
        <v>-0.99339963204845327</v>
      </c>
      <c r="G12" s="28"/>
      <c r="H12" s="28"/>
      <c r="I12" s="29"/>
      <c r="J12" s="27">
        <v>991303</v>
      </c>
      <c r="K12" s="27">
        <v>2104785</v>
      </c>
      <c r="L12" s="28">
        <f>+J12/K12-1</f>
        <v>-0.52902410459975724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2981</v>
      </c>
      <c r="E14" s="27">
        <v>26122</v>
      </c>
      <c r="F14" s="28">
        <f t="shared" ref="F14:F22" si="0">+D14/E14-1</f>
        <v>-0.88588163234055584</v>
      </c>
      <c r="G14" s="28"/>
      <c r="H14" s="28"/>
      <c r="I14" s="29"/>
      <c r="J14" s="27">
        <v>59567</v>
      </c>
      <c r="K14" s="27">
        <v>102005</v>
      </c>
      <c r="L14" s="28">
        <f t="shared" ref="L14:L22" si="1">+J14/K14-1</f>
        <v>-0.41603842948875058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1468</v>
      </c>
      <c r="E16" s="27">
        <v>13538</v>
      </c>
      <c r="F16" s="28">
        <f t="shared" si="0"/>
        <v>-0.89156448515290299</v>
      </c>
      <c r="G16" s="28"/>
      <c r="H16" s="28"/>
      <c r="I16" s="29"/>
      <c r="J16" s="27">
        <v>33037</v>
      </c>
      <c r="K16" s="27">
        <v>63054</v>
      </c>
      <c r="L16" s="28">
        <f t="shared" si="1"/>
        <v>-0.47605227265518446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731</v>
      </c>
      <c r="E18" s="27">
        <v>6622</v>
      </c>
      <c r="F18" s="28">
        <f t="shared" si="0"/>
        <v>-0.88961038961038963</v>
      </c>
      <c r="G18" s="28"/>
      <c r="H18" s="28"/>
      <c r="I18" s="29"/>
      <c r="J18" s="27">
        <v>15075</v>
      </c>
      <c r="K18" s="27">
        <v>25003</v>
      </c>
      <c r="L18" s="28">
        <f t="shared" si="1"/>
        <v>-0.39707235131784191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814</v>
      </c>
      <c r="E20" s="27">
        <v>7019</v>
      </c>
      <c r="F20" s="28">
        <f t="shared" si="0"/>
        <v>-0.88402906396922643</v>
      </c>
      <c r="G20" s="28"/>
      <c r="H20" s="28"/>
      <c r="I20" s="29"/>
      <c r="J20" s="27">
        <v>11871</v>
      </c>
      <c r="K20" s="27">
        <v>24946</v>
      </c>
      <c r="L20" s="28">
        <f t="shared" si="1"/>
        <v>-0.52413212539084419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9126</v>
      </c>
      <c r="E22" s="33">
        <f>SUM(E12:E20)</f>
        <v>527820</v>
      </c>
      <c r="F22" s="34">
        <f t="shared" si="0"/>
        <v>-0.9827100147777651</v>
      </c>
      <c r="G22" s="34"/>
      <c r="H22" s="34"/>
      <c r="I22" s="29"/>
      <c r="J22" s="33">
        <f>SUM(J12:J20)</f>
        <v>1110853</v>
      </c>
      <c r="K22" s="33">
        <f>SUM(K12:K20)</f>
        <v>2319793</v>
      </c>
      <c r="L22" s="34">
        <f t="shared" si="1"/>
        <v>-0.521141325971757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706</v>
      </c>
      <c r="E28" s="27">
        <v>6946</v>
      </c>
      <c r="F28" s="28">
        <f>+D28/E28-1</f>
        <v>-0.89835876763604949</v>
      </c>
      <c r="G28" s="28"/>
      <c r="H28" s="28"/>
      <c r="I28" s="29"/>
      <c r="J28" s="27">
        <v>14920</v>
      </c>
      <c r="K28" s="27">
        <v>25528</v>
      </c>
      <c r="L28" s="28">
        <f>+J28/K28-1</f>
        <v>-0.41554371670322787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1578</v>
      </c>
      <c r="E30" s="27">
        <v>4302</v>
      </c>
      <c r="F30" s="28">
        <f t="shared" ref="F30:F38" si="2">+D30/E30-1</f>
        <v>-0.63319386331938632</v>
      </c>
      <c r="G30" s="28"/>
      <c r="H30" s="28"/>
      <c r="I30" s="29"/>
      <c r="J30" s="27">
        <v>11404</v>
      </c>
      <c r="K30" s="27">
        <v>17278</v>
      </c>
      <c r="L30" s="28">
        <f t="shared" ref="L30:L38" si="3">+J30/K30-1</f>
        <v>-0.33996990392406523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402</v>
      </c>
      <c r="E32" s="27">
        <v>1412</v>
      </c>
      <c r="F32" s="28">
        <f t="shared" si="2"/>
        <v>-0.7152974504249292</v>
      </c>
      <c r="G32" s="28"/>
      <c r="H32" s="28"/>
      <c r="I32" s="29"/>
      <c r="J32" s="27">
        <v>2226</v>
      </c>
      <c r="K32" s="27">
        <v>3937</v>
      </c>
      <c r="L32" s="28">
        <f t="shared" si="3"/>
        <v>-0.43459486918973833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92</v>
      </c>
      <c r="E34" s="27">
        <v>272</v>
      </c>
      <c r="F34" s="28">
        <f t="shared" si="2"/>
        <v>-0.66176470588235292</v>
      </c>
      <c r="G34" s="28"/>
      <c r="H34" s="28"/>
      <c r="I34" s="29"/>
      <c r="J34" s="27">
        <v>644</v>
      </c>
      <c r="K34" s="27">
        <v>963</v>
      </c>
      <c r="L34" s="28">
        <f t="shared" si="3"/>
        <v>-0.33125649013499481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432</v>
      </c>
      <c r="E36" s="27">
        <v>912</v>
      </c>
      <c r="F36" s="28">
        <f t="shared" si="2"/>
        <v>-0.52631578947368429</v>
      </c>
      <c r="G36" s="28"/>
      <c r="H36" s="28"/>
      <c r="I36" s="29"/>
      <c r="J36" s="27">
        <v>2169</v>
      </c>
      <c r="K36" s="27">
        <v>3177</v>
      </c>
      <c r="L36" s="28">
        <f t="shared" si="3"/>
        <v>-0.31728045325779042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3210</v>
      </c>
      <c r="E38" s="33">
        <f>SUM(E28:E36)</f>
        <v>13844</v>
      </c>
      <c r="F38" s="34">
        <f t="shared" si="2"/>
        <v>-0.76813059809303663</v>
      </c>
      <c r="G38" s="34"/>
      <c r="H38" s="34"/>
      <c r="I38" s="29"/>
      <c r="J38" s="33">
        <f>SUM(J28:J36)</f>
        <v>31363</v>
      </c>
      <c r="K38" s="33">
        <f>SUM(K28:K36)</f>
        <v>50883</v>
      </c>
      <c r="L38" s="34">
        <f t="shared" si="3"/>
        <v>-0.38362517933297957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3028</v>
      </c>
      <c r="E43" s="27">
        <v>4381</v>
      </c>
      <c r="F43" s="28">
        <f>+D43/E43-1</f>
        <v>-0.30883359963478663</v>
      </c>
      <c r="G43" s="28"/>
      <c r="H43" s="28"/>
      <c r="I43" s="29"/>
      <c r="J43" s="27">
        <v>16156</v>
      </c>
      <c r="K43" s="27">
        <v>18912</v>
      </c>
      <c r="L43" s="28">
        <f>+J43/K43-1</f>
        <v>-0.14572758037225042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39">
        <v>30.2</v>
      </c>
      <c r="E45" s="39">
        <v>57.1</v>
      </c>
      <c r="F45" s="28">
        <f t="shared" ref="F45:F53" si="4">+D45/E45-1</f>
        <v>-0.47110332749562178</v>
      </c>
      <c r="G45" s="28"/>
      <c r="H45" s="28"/>
      <c r="I45" s="29"/>
      <c r="J45" s="39">
        <v>160</v>
      </c>
      <c r="K45" s="39">
        <v>211</v>
      </c>
      <c r="L45" s="28">
        <f t="shared" ref="L45:L53" si="5">+J45/K45-1</f>
        <v>-0.24170616113744081</v>
      </c>
      <c r="M45" s="15"/>
      <c r="N45" s="3"/>
      <c r="O45" s="3"/>
    </row>
    <row r="46" spans="1:15" ht="3" customHeight="1" x14ac:dyDescent="0.2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39">
        <v>15.5</v>
      </c>
      <c r="E47" s="39">
        <v>23.2</v>
      </c>
      <c r="F47" s="28">
        <f t="shared" si="4"/>
        <v>-0.3318965517241379</v>
      </c>
      <c r="G47" s="28"/>
      <c r="H47" s="28"/>
      <c r="I47" s="29"/>
      <c r="J47" s="39">
        <v>75.400000000000006</v>
      </c>
      <c r="K47" s="39">
        <v>80.5</v>
      </c>
      <c r="L47" s="28">
        <f t="shared" si="5"/>
        <v>-6.3354037267080665E-2</v>
      </c>
      <c r="M47" s="15"/>
      <c r="N47" s="3"/>
      <c r="O47" s="3"/>
    </row>
    <row r="48" spans="1:15" ht="3" customHeight="1" x14ac:dyDescent="0.2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39">
        <v>5.3</v>
      </c>
      <c r="E49" s="39">
        <v>9.3000000000000007</v>
      </c>
      <c r="F49" s="28">
        <f t="shared" si="4"/>
        <v>-0.43010752688172049</v>
      </c>
      <c r="G49" s="28"/>
      <c r="H49" s="28"/>
      <c r="I49" s="29"/>
      <c r="J49" s="39">
        <v>28.3</v>
      </c>
      <c r="K49" s="39">
        <v>36.1</v>
      </c>
      <c r="L49" s="28">
        <f t="shared" si="5"/>
        <v>-0.21606648199445988</v>
      </c>
      <c r="M49" s="15"/>
      <c r="N49" s="3"/>
      <c r="O49" s="3"/>
    </row>
    <row r="50" spans="1:17" ht="3" customHeight="1" x14ac:dyDescent="0.2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39">
        <v>10.8</v>
      </c>
      <c r="E51" s="39">
        <v>19.3</v>
      </c>
      <c r="F51" s="28">
        <f t="shared" si="4"/>
        <v>-0.44041450777202074</v>
      </c>
      <c r="G51" s="28"/>
      <c r="H51" s="28"/>
      <c r="I51" s="29"/>
      <c r="J51" s="39">
        <v>47.3</v>
      </c>
      <c r="K51" s="39">
        <v>67.099999999999994</v>
      </c>
      <c r="L51" s="28">
        <f t="shared" si="5"/>
        <v>-0.29508196721311475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3089.8</v>
      </c>
      <c r="E53" s="33">
        <f>SUM(E43:E51)</f>
        <v>4489.9000000000005</v>
      </c>
      <c r="F53" s="34">
        <f t="shared" si="4"/>
        <v>-0.31183322568431371</v>
      </c>
      <c r="G53" s="34"/>
      <c r="H53" s="34"/>
      <c r="I53" s="29"/>
      <c r="J53" s="33">
        <f>SUM(J43:J51)</f>
        <v>16467</v>
      </c>
      <c r="K53" s="33">
        <f>SUM(K43:K51)</f>
        <v>19306.699999999997</v>
      </c>
      <c r="L53" s="34">
        <f t="shared" si="5"/>
        <v>-0.14708365489700459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1295</v>
      </c>
      <c r="E58" s="27">
        <v>9211</v>
      </c>
      <c r="F58" s="28">
        <f>+D58/E58-1</f>
        <v>-0.85940723048528933</v>
      </c>
      <c r="G58" s="28"/>
      <c r="H58" s="28"/>
      <c r="I58" s="29"/>
      <c r="J58" s="27">
        <v>27216</v>
      </c>
      <c r="K58" s="27">
        <v>35054</v>
      </c>
      <c r="L58" s="28">
        <f>+J58/K58-1</f>
        <v>-0.22359787756033545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601</v>
      </c>
      <c r="E60" s="27">
        <f>1849+1844</f>
        <v>3693</v>
      </c>
      <c r="F60" s="28">
        <f t="shared" ref="F60:F62" si="6">+D60/E60-1</f>
        <v>-0.83725968047657728</v>
      </c>
      <c r="G60" s="28"/>
      <c r="H60" s="28"/>
      <c r="I60" s="29"/>
      <c r="J60" s="27">
        <v>9343</v>
      </c>
      <c r="K60" s="27">
        <v>16358</v>
      </c>
      <c r="L60" s="28">
        <f t="shared" ref="L60:L62" si="7">+J60/K60-1</f>
        <v>-0.42884215674287807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1896</v>
      </c>
      <c r="E62" s="33">
        <f>SUM(E58:E60)</f>
        <v>12904</v>
      </c>
      <c r="F62" s="34">
        <f t="shared" si="6"/>
        <v>-0.85306881587104777</v>
      </c>
      <c r="G62" s="34"/>
      <c r="H62" s="34"/>
      <c r="I62" s="29"/>
      <c r="J62" s="33">
        <f>SUM(J58:J60)</f>
        <v>36559</v>
      </c>
      <c r="K62" s="33">
        <f>SUM(K58:K60)</f>
        <v>51412</v>
      </c>
      <c r="L62" s="34">
        <f t="shared" si="7"/>
        <v>-0.28890142379211081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2020</vt:lpstr>
      <vt:lpstr>'APR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2019-05-12T13:58:44Z</cp:lastPrinted>
  <dcterms:created xsi:type="dcterms:W3CDTF">2012-09-06T08:36:43Z</dcterms:created>
  <dcterms:modified xsi:type="dcterms:W3CDTF">2020-05-11T14:02:14Z</dcterms:modified>
</cp:coreProperties>
</file>