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1/"/>
    </mc:Choice>
  </mc:AlternateContent>
  <xr:revisionPtr revIDLastSave="96" documentId="8_{97DF5567-DB87-4A34-8DDC-5600C8037FFE}" xr6:coauthVersionLast="37" xr6:coauthVersionMax="37" xr10:uidLastSave="{166922BE-62AB-4675-88CC-229241110512}"/>
  <bookViews>
    <workbookView xWindow="0" yWindow="0" windowWidth="25130" windowHeight="14240" xr2:uid="{00000000-000D-0000-FFFF-FFFF00000000}"/>
  </bookViews>
  <sheets>
    <sheet name="APR 2021" sheetId="9" r:id="rId1"/>
  </sheets>
  <definedNames>
    <definedName name="_xlnm.Print_Area" localSheetId="0">'APR 2021'!$A$1:$N$63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<sst xmlns="http://schemas.openxmlformats.org/spreadsheetml/2006/main" count="30" uniqueCount="16">
  <si>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</si>
  <si>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</si>
  <si>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</si>
  <si>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</si>
  <si>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</si>
  <si>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</si>
  <si>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</si>
  <si>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</si>
  <si>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</si>
  <si>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</si>
  <si>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</si>
  <si>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</si>
  <si>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</si>
  <si>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</si>
  <si>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APRIL</t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</si>
  <si>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  <r>
      <rPr>
        <b/>
        <sz val="10"/>
        <color rgb="FF5F5F5F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</si>
</sst>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  <xf numFmtId="165" fontId="17" fillId="0" borderId="0" xfId="0" applyNumberFormat="1" applyFont="1" applyFill="1" applyBorder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8" zoomScale="115" zoomScaleNormal="115" zoomScalePageLayoutView="150" workbookViewId="0">
      <selection activeCell="P7" sqref="P7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14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f>D10</f>
        <v>2021</v>
      </c>
      <c r="K10" s="25">
        <f>E10</f>
        <v>2020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18868</v>
      </c>
      <c r="E12" s="27">
        <v>3132</v>
      </c>
      <c r="F12" s="28">
        <f>+D12/E12-1</f>
        <v>5.0242656449553005</v>
      </c>
      <c r="G12" s="28"/>
      <c r="H12" s="28"/>
      <c r="I12" s="29"/>
      <c r="J12" s="27">
        <v>69452</v>
      </c>
      <c r="K12" s="27">
        <v>991303</v>
      </c>
      <c r="L12" s="28">
        <f>+J12/K12-1</f>
        <v>-0.92993867667100771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16726</v>
      </c>
      <c r="E14" s="27">
        <v>2981</v>
      </c>
      <c r="F14" s="28">
        <f t="shared" ref="F14:F22" si="0">+D14/E14-1</f>
        <v>4.610868835961087</v>
      </c>
      <c r="G14" s="28"/>
      <c r="H14" s="28"/>
      <c r="I14" s="29"/>
      <c r="J14" s="27">
        <v>67595</v>
      </c>
      <c r="K14" s="27">
        <v>59573</v>
      </c>
      <c r="L14" s="28">
        <f t="shared" ref="L14:L22" si="1">+J14/K14-1</f>
        <v>0.13465831836570263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7063</v>
      </c>
      <c r="E16" s="27">
        <v>1468</v>
      </c>
      <c r="F16" s="28">
        <f t="shared" si="0"/>
        <v>3.811307901907357</v>
      </c>
      <c r="G16" s="28"/>
      <c r="H16" s="28"/>
      <c r="I16" s="29"/>
      <c r="J16" s="27">
        <v>33843</v>
      </c>
      <c r="K16" s="27">
        <v>33102</v>
      </c>
      <c r="L16" s="28">
        <f t="shared" si="1"/>
        <v>2.2385354359253151E-2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4108</v>
      </c>
      <c r="E18" s="27">
        <v>731</v>
      </c>
      <c r="F18" s="28">
        <f t="shared" si="0"/>
        <v>4.6196990424076612</v>
      </c>
      <c r="G18" s="28"/>
      <c r="H18" s="28"/>
      <c r="I18" s="29"/>
      <c r="J18" s="27">
        <v>17632</v>
      </c>
      <c r="K18" s="27">
        <v>15372</v>
      </c>
      <c r="L18" s="28">
        <f t="shared" si="1"/>
        <v>0.14702055685662252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2918</v>
      </c>
      <c r="E20" s="27">
        <v>808</v>
      </c>
      <c r="F20" s="28">
        <f t="shared" si="0"/>
        <v>2.6113861386138613</v>
      </c>
      <c r="G20" s="28"/>
      <c r="H20" s="28"/>
      <c r="I20" s="29"/>
      <c r="J20" s="27">
        <v>11535</v>
      </c>
      <c r="K20" s="27">
        <v>11865</v>
      </c>
      <c r="L20" s="28">
        <f t="shared" si="1"/>
        <v>-2.7812895069532217E-2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49683</v>
      </c>
      <c r="E22" s="33">
        <f>SUM(E12:E20)</f>
        <v>9120</v>
      </c>
      <c r="F22" s="34">
        <f t="shared" si="0"/>
        <v>4.4476973684210526</v>
      </c>
      <c r="G22" s="34"/>
      <c r="H22" s="34"/>
      <c r="I22" s="29"/>
      <c r="J22" s="33">
        <f>SUM(J12:J20)</f>
        <v>200057</v>
      </c>
      <c r="K22" s="33">
        <f>SUM(K12:K20)</f>
        <v>1111215</v>
      </c>
      <c r="L22" s="34">
        <f t="shared" si="1"/>
        <v>-0.81996553322264365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15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6715</v>
      </c>
      <c r="E28" s="27">
        <v>706</v>
      </c>
      <c r="F28" s="28">
        <f>+D28/E28-1</f>
        <v>8.5113314447592074</v>
      </c>
      <c r="G28" s="28"/>
      <c r="H28" s="28"/>
      <c r="I28" s="29"/>
      <c r="J28" s="27">
        <v>17293</v>
      </c>
      <c r="K28" s="27">
        <v>14920</v>
      </c>
      <c r="L28" s="28">
        <f>+J28/K28-1</f>
        <v>0.15904825737265416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4749</v>
      </c>
      <c r="E30" s="27">
        <v>1578</v>
      </c>
      <c r="F30" s="28">
        <f t="shared" ref="F30:F38" si="2">+D30/E30-1</f>
        <v>2.0095057034220534</v>
      </c>
      <c r="G30" s="28"/>
      <c r="H30" s="28"/>
      <c r="I30" s="29"/>
      <c r="J30" s="27">
        <v>14109</v>
      </c>
      <c r="K30" s="27">
        <v>11404</v>
      </c>
      <c r="L30" s="28">
        <f t="shared" ref="L30:L38" si="3">+J30/K30-1</f>
        <v>0.23719747457032625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995</v>
      </c>
      <c r="E32" s="27">
        <v>402</v>
      </c>
      <c r="F32" s="28">
        <f t="shared" si="2"/>
        <v>1.4751243781094527</v>
      </c>
      <c r="G32" s="28"/>
      <c r="H32" s="28"/>
      <c r="I32" s="29"/>
      <c r="J32" s="27">
        <v>2765</v>
      </c>
      <c r="K32" s="27">
        <v>2226</v>
      </c>
      <c r="L32" s="28">
        <f t="shared" si="3"/>
        <v>0.24213836477987427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247</v>
      </c>
      <c r="E34" s="27">
        <v>92</v>
      </c>
      <c r="F34" s="28">
        <f t="shared" si="2"/>
        <v>1.6847826086956523</v>
      </c>
      <c r="G34" s="28"/>
      <c r="H34" s="28"/>
      <c r="I34" s="29"/>
      <c r="J34" s="27">
        <v>858</v>
      </c>
      <c r="K34" s="27">
        <v>644</v>
      </c>
      <c r="L34" s="28">
        <f t="shared" si="3"/>
        <v>0.33229813664596275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549</v>
      </c>
      <c r="E36" s="27">
        <v>432</v>
      </c>
      <c r="F36" s="28">
        <f t="shared" si="2"/>
        <v>0.27083333333333326</v>
      </c>
      <c r="G36" s="28"/>
      <c r="H36" s="28"/>
      <c r="I36" s="29"/>
      <c r="J36" s="27">
        <v>2031</v>
      </c>
      <c r="K36" s="27">
        <v>2169</v>
      </c>
      <c r="L36" s="28">
        <f t="shared" si="3"/>
        <v>-6.3623789764868599E-2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13255</v>
      </c>
      <c r="E38" s="33">
        <f>SUM(E28:E36)</f>
        <v>3210</v>
      </c>
      <c r="F38" s="34">
        <f t="shared" si="2"/>
        <v>3.1292834890965731</v>
      </c>
      <c r="G38" s="34"/>
      <c r="H38" s="34"/>
      <c r="I38" s="29"/>
      <c r="J38" s="33">
        <f>SUM(J28:J36)</f>
        <v>37056</v>
      </c>
      <c r="K38" s="33">
        <f>SUM(K28:K36)</f>
        <v>31363</v>
      </c>
      <c r="L38" s="34">
        <f t="shared" si="3"/>
        <v>0.18151962503587038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13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3669</v>
      </c>
      <c r="E43" s="27">
        <v>3028</v>
      </c>
      <c r="F43" s="28">
        <f>+D43/E43-1</f>
        <v>0.21169088507265532</v>
      </c>
      <c r="G43" s="28"/>
      <c r="H43" s="28"/>
      <c r="I43" s="29"/>
      <c r="J43" s="27">
        <v>17352</v>
      </c>
      <c r="K43" s="27">
        <v>16156</v>
      </c>
      <c r="L43" s="28">
        <f>+J43/K43-1</f>
        <v>7.4028224808120768E-2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42">
        <v>41.2</v>
      </c>
      <c r="E45" s="42">
        <v>30.2</v>
      </c>
      <c r="F45" s="28">
        <f t="shared" ref="F45:F53" si="4">+D45/E45-1</f>
        <v>0.36423841059602657</v>
      </c>
      <c r="G45" s="28"/>
      <c r="H45" s="28"/>
      <c r="I45" s="29"/>
      <c r="J45" s="42">
        <v>143.6</v>
      </c>
      <c r="K45" s="42">
        <v>160</v>
      </c>
      <c r="L45" s="28">
        <f t="shared" ref="L45:L53" si="5">+J45/K45-1</f>
        <v>-0.10250000000000004</v>
      </c>
      <c r="M45" s="15"/>
      <c r="N45" s="3"/>
      <c r="O45" s="3"/>
    </row>
    <row r="46" spans="1:15" ht="3" customHeight="1" x14ac:dyDescent="0.35">
      <c r="A46" s="3"/>
      <c r="B46" s="3"/>
      <c r="C46" s="30"/>
      <c r="D46" s="42"/>
      <c r="E46" s="42"/>
      <c r="F46" s="28"/>
      <c r="G46" s="28"/>
      <c r="H46" s="28"/>
      <c r="I46" s="29"/>
      <c r="J46" s="42"/>
      <c r="K46" s="42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42">
        <v>23.8</v>
      </c>
      <c r="E47" s="42">
        <v>15.5</v>
      </c>
      <c r="F47" s="28">
        <f t="shared" si="4"/>
        <v>0.53548387096774208</v>
      </c>
      <c r="G47" s="28"/>
      <c r="H47" s="28"/>
      <c r="I47" s="29"/>
      <c r="J47" s="42">
        <v>78.400000000000006</v>
      </c>
      <c r="K47" s="42">
        <v>75.400000000000006</v>
      </c>
      <c r="L47" s="28">
        <f t="shared" si="5"/>
        <v>3.9787798408488007E-2</v>
      </c>
      <c r="M47" s="15"/>
      <c r="N47" s="3"/>
      <c r="O47" s="3"/>
    </row>
    <row r="48" spans="1:15" ht="3" customHeight="1" x14ac:dyDescent="0.35">
      <c r="A48" s="3"/>
      <c r="B48" s="3"/>
      <c r="C48" s="30"/>
      <c r="D48" s="42"/>
      <c r="E48" s="42"/>
      <c r="F48" s="28"/>
      <c r="G48" s="28"/>
      <c r="H48" s="28"/>
      <c r="I48" s="29"/>
      <c r="J48" s="42"/>
      <c r="K48" s="42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42">
        <v>8.1999999999999993</v>
      </c>
      <c r="E49" s="42">
        <v>5.3</v>
      </c>
      <c r="F49" s="28">
        <f t="shared" si="4"/>
        <v>0.5471698113207546</v>
      </c>
      <c r="G49" s="28"/>
      <c r="H49" s="28"/>
      <c r="I49" s="29"/>
      <c r="J49" s="42">
        <v>35.5</v>
      </c>
      <c r="K49" s="42">
        <v>28.3</v>
      </c>
      <c r="L49" s="28">
        <f t="shared" si="5"/>
        <v>0.25441696113074208</v>
      </c>
      <c r="M49" s="15"/>
      <c r="N49" s="3"/>
      <c r="O49" s="3"/>
    </row>
    <row r="50" spans="1:17" ht="3" customHeight="1" x14ac:dyDescent="0.35">
      <c r="A50" s="3"/>
      <c r="B50" s="3"/>
      <c r="C50" s="30"/>
      <c r="D50" s="42"/>
      <c r="E50" s="42"/>
      <c r="F50" s="28"/>
      <c r="G50" s="28"/>
      <c r="H50" s="28"/>
      <c r="I50" s="29"/>
      <c r="J50" s="42"/>
      <c r="K50" s="42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42">
        <v>9.6</v>
      </c>
      <c r="E51" s="42">
        <v>10.8</v>
      </c>
      <c r="F51" s="28">
        <f t="shared" si="4"/>
        <v>-0.11111111111111116</v>
      </c>
      <c r="G51" s="28"/>
      <c r="H51" s="28"/>
      <c r="I51" s="29"/>
      <c r="J51" s="42">
        <v>35.200000000000003</v>
      </c>
      <c r="K51" s="42">
        <v>47.3</v>
      </c>
      <c r="L51" s="28">
        <f t="shared" si="5"/>
        <v>-0.25581395348837199</v>
      </c>
      <c r="M51" s="15"/>
      <c r="N51" s="3"/>
      <c r="O51" s="3"/>
    </row>
    <row r="52" spans="1:17" ht="3" customHeight="1" x14ac:dyDescent="0.3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3751.7999999999997</v>
      </c>
      <c r="E53" s="33">
        <f>SUM(E43:E51)</f>
        <v>3089.8</v>
      </c>
      <c r="F53" s="34">
        <f t="shared" si="4"/>
        <v>0.21425334973137411</v>
      </c>
      <c r="G53" s="34"/>
      <c r="H53" s="34"/>
      <c r="I53" s="29"/>
      <c r="J53" s="33">
        <f>SUM(J43:J51)</f>
        <v>17644.7</v>
      </c>
      <c r="K53" s="33">
        <f>SUM(K43:K51)</f>
        <v>16467</v>
      </c>
      <c r="L53" s="34">
        <f t="shared" si="5"/>
        <v>7.1518795166089832E-2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4571</v>
      </c>
      <c r="E58" s="27">
        <v>1294</v>
      </c>
      <c r="F58" s="28">
        <f>+D58/E58-1</f>
        <v>2.5324574961360122</v>
      </c>
      <c r="G58" s="28"/>
      <c r="H58" s="28"/>
      <c r="I58" s="29"/>
      <c r="J58" s="27">
        <v>16228</v>
      </c>
      <c r="K58" s="27">
        <v>27213</v>
      </c>
      <c r="L58" s="28">
        <f>+J58/K58-1</f>
        <v>-0.40366736486238197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1043</v>
      </c>
      <c r="E60" s="27">
        <v>600</v>
      </c>
      <c r="F60" s="28">
        <f t="shared" ref="F60:F62" si="6">+D60/E60-1</f>
        <v>0.73833333333333329</v>
      </c>
      <c r="G60" s="28"/>
      <c r="H60" s="28"/>
      <c r="I60" s="29"/>
      <c r="J60" s="27">
        <v>3691</v>
      </c>
      <c r="K60" s="27">
        <v>9340</v>
      </c>
      <c r="L60" s="28">
        <f t="shared" ref="L60:L62" si="7">+J60/K60-1</f>
        <v>-0.60481798715203428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5614</v>
      </c>
      <c r="E62" s="33">
        <f>SUM(E58:E60)</f>
        <v>1894</v>
      </c>
      <c r="F62" s="34">
        <f t="shared" si="6"/>
        <v>1.9640971488912355</v>
      </c>
      <c r="G62" s="34"/>
      <c r="H62" s="34"/>
      <c r="I62" s="29"/>
      <c r="J62" s="33">
        <f>SUM(J58:J60)</f>
        <v>19919</v>
      </c>
      <c r="K62" s="33">
        <f>SUM(K58:K60)</f>
        <v>36553</v>
      </c>
      <c r="L62" s="34">
        <f t="shared" si="7"/>
        <v>-0.45506524772248513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F7C703-5FFB-421D-9BCB-DD14864729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d06a085f-9f0e-4248-a60b-b771cc75c7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C346C6-580A-46AA-926F-3F3C31312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8776B9-BB4D-4A43-A6B2-A3319E8D5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2021</vt:lpstr>
      <vt:lpstr>'APR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2021-05-12T10:30:22Z</cp:lastPrinted>
  <dcterms:created xsi:type="dcterms:W3CDTF">2012-09-06T08:36:43Z</dcterms:created>
  <dcterms:modified xsi:type="dcterms:W3CDTF">2021-05-12T11:31:00Z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