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autoCompressPictures="0"/>
  <mc:AlternateContent xmlns:mc="http://schemas.openxmlformats.org/markup-compatibility/2006">
    <mc:Choice Requires="x15">
      <x15ac:absPath xmlns:x15ac="http://schemas.microsoft.com/office/spreadsheetml/2010/11/ac" url="M:\Fjármála- og stjórnunarsvið\Hagdeild\Vefsíða Isavia\2018\"/>
    </mc:Choice>
  </mc:AlternateContent>
  <xr:revisionPtr revIDLastSave="0" documentId="13_ncr:1_{B5C0DF2B-0BEE-48D2-B710-50C3679B479A}" xr6:coauthVersionLast="31" xr6:coauthVersionMax="31" xr10:uidLastSave="{00000000-0000-0000-0000-000000000000}"/>
  <bookViews>
    <workbookView xWindow="0" yWindow="0" windowWidth="25125" windowHeight="14235" xr2:uid="{00000000-000D-0000-FFFF-FFFF00000000}"/>
  </bookViews>
  <sheets>
    <sheet name="MAY 2018" sheetId="9" r:id="rId1"/>
  </sheets>
  <definedNames>
    <definedName name="_xlnm.Print_Area" localSheetId="0">'MAY 2018'!$A$1:$N$63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<sst xmlns="http://schemas.openxmlformats.org/spreadsheetml/2006/main" count="30" uniqueCount="16">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</sst>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center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zoomScale="115" zoomScaleNormal="115" zoomScalePageLayoutView="150" workbookViewId="0">
      <selection activeCell="K60" sqref="K60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0"/>
      <c r="D1" s="40"/>
      <c r="E1" s="40"/>
      <c r="F1" s="40"/>
      <c r="G1" s="40"/>
    </row>
    <row r="2" spans="1:18" ht="17.100000000000001" customHeight="1" x14ac:dyDescent="0.25">
      <c r="A2" s="3"/>
      <c r="B2" s="3"/>
      <c r="C2" s="39" t="s">
        <v>11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2018</v>
      </c>
      <c r="E10" s="25">
        <v>2017</v>
      </c>
      <c r="F10" s="25" t="s">
        <v>7</v>
      </c>
      <c r="G10" s="25"/>
      <c r="H10" s="25"/>
      <c r="I10" s="22"/>
      <c r="J10" s="25">
        <v>2018</v>
      </c>
      <c r="K10" s="25">
        <v>2017</v>
      </c>
      <c r="L10" s="25" t="s">
        <v>7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3</v>
      </c>
      <c r="D12" s="27">
        <v>834382</v>
      </c>
      <c r="E12" s="27">
        <v>659524</v>
      </c>
      <c r="F12" s="28">
        <f>+D12/E12-1</f>
        <v>0.26512757685846156</v>
      </c>
      <c r="G12" s="28"/>
      <c r="H12" s="28"/>
      <c r="I12" s="29"/>
      <c r="J12" s="27">
        <v>3271373</v>
      </c>
      <c r="K12" s="27">
        <v>2842341</v>
      </c>
      <c r="L12" s="28">
        <f>+J12/K12-1</f>
        <v>0.15094318380518024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12</v>
      </c>
      <c r="D14" s="27">
        <v>34370</v>
      </c>
      <c r="E14" s="27">
        <v>36712</v>
      </c>
      <c r="F14" s="28">
        <f t="shared" ref="F14:F22" si="0">+D14/E14-1</f>
        <v>-6.379385487034217E-2</v>
      </c>
      <c r="G14" s="28"/>
      <c r="H14" s="28"/>
      <c r="I14" s="29"/>
      <c r="J14" s="27">
        <v>150043</v>
      </c>
      <c r="K14" s="27">
        <v>156017</v>
      </c>
      <c r="L14" s="28">
        <f t="shared" ref="L14:L22" si="1">+J14/K14-1</f>
        <v>-3.8290699090483771E-2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15896</v>
      </c>
      <c r="E16" s="27">
        <v>17664</v>
      </c>
      <c r="F16" s="28">
        <f t="shared" si="0"/>
        <v>-0.1000905797101449</v>
      </c>
      <c r="G16" s="28"/>
      <c r="H16" s="28"/>
      <c r="I16" s="29"/>
      <c r="J16" s="27">
        <v>83270</v>
      </c>
      <c r="K16" s="27">
        <v>80323</v>
      </c>
      <c r="L16" s="28">
        <f t="shared" si="1"/>
        <v>3.6689366682021385E-2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4</v>
      </c>
      <c r="D18" s="27">
        <v>8711</v>
      </c>
      <c r="E18" s="27">
        <v>8770</v>
      </c>
      <c r="F18" s="28">
        <f t="shared" si="0"/>
        <v>-6.7274800456100792E-3</v>
      </c>
      <c r="G18" s="28"/>
      <c r="H18" s="28"/>
      <c r="I18" s="29"/>
      <c r="J18" s="27">
        <v>37240</v>
      </c>
      <c r="K18" s="27">
        <v>36584</v>
      </c>
      <c r="L18" s="28">
        <f t="shared" si="1"/>
        <v>1.7931336103214512E-2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5</v>
      </c>
      <c r="D20" s="27">
        <v>8095</v>
      </c>
      <c r="E20" s="27">
        <v>7378</v>
      </c>
      <c r="F20" s="28">
        <f t="shared" si="0"/>
        <v>9.7180807806993785E-2</v>
      </c>
      <c r="G20" s="28"/>
      <c r="H20" s="28"/>
      <c r="I20" s="29"/>
      <c r="J20" s="27">
        <v>34779</v>
      </c>
      <c r="K20" s="27">
        <v>33493</v>
      </c>
      <c r="L20" s="28">
        <f t="shared" si="1"/>
        <v>3.8396082763562545E-2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6</v>
      </c>
      <c r="D22" s="33">
        <f>SUM(D12:D20)</f>
        <v>901454</v>
      </c>
      <c r="E22" s="33">
        <f>SUM(E12:E20)</f>
        <v>730048</v>
      </c>
      <c r="F22" s="34">
        <f t="shared" si="0"/>
        <v>0.23478730165687733</v>
      </c>
      <c r="G22" s="34"/>
      <c r="H22" s="34"/>
      <c r="I22" s="29"/>
      <c r="J22" s="33">
        <f>SUM(J12:J20)</f>
        <v>3576705</v>
      </c>
      <c r="K22" s="33">
        <f>SUM(K12:K20)</f>
        <v>3148758</v>
      </c>
      <c r="L22" s="34">
        <f t="shared" si="1"/>
        <v>0.13590977775999291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2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3</v>
      </c>
      <c r="D28" s="27">
        <v>9421</v>
      </c>
      <c r="E28" s="27">
        <v>6896</v>
      </c>
      <c r="F28" s="28">
        <f>+D28/E28-1</f>
        <v>0.36615429234338737</v>
      </c>
      <c r="G28" s="28"/>
      <c r="H28" s="28"/>
      <c r="I28" s="29"/>
      <c r="J28" s="27">
        <v>38273</v>
      </c>
      <c r="K28" s="27">
        <v>32671</v>
      </c>
      <c r="L28" s="28">
        <f>+J28/K28-1</f>
        <v>0.17146705028924725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12</v>
      </c>
      <c r="D30" s="27">
        <v>4977</v>
      </c>
      <c r="E30" s="27">
        <v>5236</v>
      </c>
      <c r="F30" s="28">
        <f t="shared" ref="F30:F38" si="2">+D30/E30-1</f>
        <v>-4.9465240641711206E-2</v>
      </c>
      <c r="G30" s="28"/>
      <c r="H30" s="28"/>
      <c r="I30" s="29"/>
      <c r="J30" s="27">
        <v>23668</v>
      </c>
      <c r="K30" s="27">
        <v>24184</v>
      </c>
      <c r="L30" s="28">
        <f t="shared" ref="L30:L38" si="3">+J30/K30-1</f>
        <v>-2.1336420774065501E-2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1436</v>
      </c>
      <c r="E32" s="27">
        <v>1914</v>
      </c>
      <c r="F32" s="28">
        <f t="shared" si="2"/>
        <v>-0.2497387669801463</v>
      </c>
      <c r="G32" s="28"/>
      <c r="H32" s="28"/>
      <c r="I32" s="29"/>
      <c r="J32" s="27">
        <v>5473</v>
      </c>
      <c r="K32" s="27">
        <v>6694</v>
      </c>
      <c r="L32" s="28">
        <f t="shared" si="3"/>
        <v>-0.18240215118016134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4</v>
      </c>
      <c r="D34" s="27">
        <v>284</v>
      </c>
      <c r="E34" s="27">
        <v>298</v>
      </c>
      <c r="F34" s="28">
        <f t="shared" si="2"/>
        <v>-4.6979865771812124E-2</v>
      </c>
      <c r="G34" s="28"/>
      <c r="H34" s="28"/>
      <c r="I34" s="29"/>
      <c r="J34" s="27">
        <v>1176</v>
      </c>
      <c r="K34" s="27">
        <v>1162</v>
      </c>
      <c r="L34" s="28">
        <f t="shared" si="3"/>
        <v>1.2048192771084265E-2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5</v>
      </c>
      <c r="D36" s="27">
        <v>1112</v>
      </c>
      <c r="E36" s="27">
        <v>845</v>
      </c>
      <c r="F36" s="28">
        <f t="shared" si="2"/>
        <v>0.31597633136094672</v>
      </c>
      <c r="G36" s="28"/>
      <c r="H36" s="28"/>
      <c r="I36" s="29"/>
      <c r="J36" s="27">
        <v>4757</v>
      </c>
      <c r="K36" s="27">
        <v>4243</v>
      </c>
      <c r="L36" s="28">
        <f t="shared" si="3"/>
        <v>0.12114070233325469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6</v>
      </c>
      <c r="D38" s="33">
        <f>SUM(D28:D36)</f>
        <v>17230</v>
      </c>
      <c r="E38" s="33">
        <f>SUM(E28:E36)</f>
        <v>15189</v>
      </c>
      <c r="F38" s="34">
        <f t="shared" si="2"/>
        <v>0.13437355981302268</v>
      </c>
      <c r="G38" s="34"/>
      <c r="H38" s="34"/>
      <c r="I38" s="29"/>
      <c r="J38" s="33">
        <f>SUM(J28:J36)</f>
        <v>73347</v>
      </c>
      <c r="K38" s="33">
        <f>SUM(K28:K36)</f>
        <v>68954</v>
      </c>
      <c r="L38" s="34">
        <f t="shared" si="3"/>
        <v>6.3709139426284089E-2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8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3</v>
      </c>
      <c r="D43" s="27">
        <v>4940</v>
      </c>
      <c r="E43" s="27">
        <v>4773</v>
      </c>
      <c r="F43" s="28">
        <f>+D43/E43-1</f>
        <v>3.4988476848941907E-2</v>
      </c>
      <c r="G43" s="28"/>
      <c r="H43" s="28"/>
      <c r="I43" s="29"/>
      <c r="J43" s="27">
        <v>24562</v>
      </c>
      <c r="K43" s="27">
        <v>21020</v>
      </c>
      <c r="L43" s="28">
        <f>+J43/K43-1</f>
        <v>0.16850618458610844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12</v>
      </c>
      <c r="D45" s="27">
        <v>52.1</v>
      </c>
      <c r="E45" s="27">
        <v>66.900000000000006</v>
      </c>
      <c r="F45" s="28">
        <f t="shared" ref="F45:F53" si="4">+D45/E45-1</f>
        <v>-0.22122571001494773</v>
      </c>
      <c r="G45" s="28"/>
      <c r="H45" s="28"/>
      <c r="I45" s="29"/>
      <c r="J45" s="27">
        <v>301.3</v>
      </c>
      <c r="K45" s="27">
        <v>309</v>
      </c>
      <c r="L45" s="28">
        <f t="shared" ref="L45:L53" si="5">+J45/K45-1</f>
        <v>-2.4919093851132668E-2</v>
      </c>
      <c r="M45" s="15"/>
      <c r="N45" s="3"/>
      <c r="O45" s="3"/>
    </row>
    <row r="46" spans="1:15" ht="3" customHeight="1" x14ac:dyDescent="0.2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27">
        <v>18.600000000000001</v>
      </c>
      <c r="E47" s="27">
        <v>24.1</v>
      </c>
      <c r="F47" s="28">
        <f t="shared" si="4"/>
        <v>-0.22821576763485474</v>
      </c>
      <c r="G47" s="28"/>
      <c r="H47" s="28"/>
      <c r="I47" s="29"/>
      <c r="J47" s="27">
        <v>113.8</v>
      </c>
      <c r="K47" s="27">
        <v>109.9</v>
      </c>
      <c r="L47" s="28">
        <f t="shared" si="5"/>
        <v>3.5486806187443154E-2</v>
      </c>
      <c r="M47" s="15"/>
      <c r="N47" s="3"/>
      <c r="O47" s="3"/>
    </row>
    <row r="48" spans="1:15" ht="3" customHeight="1" x14ac:dyDescent="0.2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25">
      <c r="A49" s="3"/>
      <c r="B49" s="3"/>
      <c r="C49" s="30" t="s">
        <v>4</v>
      </c>
      <c r="D49" s="27">
        <v>11.1</v>
      </c>
      <c r="E49" s="27">
        <v>15.9</v>
      </c>
      <c r="F49" s="28">
        <f t="shared" si="4"/>
        <v>-0.30188679245283023</v>
      </c>
      <c r="G49" s="28"/>
      <c r="H49" s="28"/>
      <c r="I49" s="29"/>
      <c r="J49" s="27">
        <v>51.1</v>
      </c>
      <c r="K49" s="27">
        <v>66.3</v>
      </c>
      <c r="L49" s="28">
        <f t="shared" si="5"/>
        <v>-0.22926093514328805</v>
      </c>
      <c r="M49" s="15"/>
      <c r="N49" s="3"/>
      <c r="O49" s="3"/>
    </row>
    <row r="50" spans="1:17" ht="3" customHeight="1" x14ac:dyDescent="0.2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25">
      <c r="A51" s="3"/>
      <c r="B51" s="3"/>
      <c r="C51" s="30" t="s">
        <v>5</v>
      </c>
      <c r="D51" s="27">
        <v>6.2</v>
      </c>
      <c r="E51" s="27">
        <v>22.1</v>
      </c>
      <c r="F51" s="28">
        <f t="shared" si="4"/>
        <v>-0.71945701357466063</v>
      </c>
      <c r="G51" s="28"/>
      <c r="H51" s="28"/>
      <c r="I51" s="29"/>
      <c r="J51" s="27">
        <v>62.2</v>
      </c>
      <c r="K51" s="27">
        <v>100.8</v>
      </c>
      <c r="L51" s="28">
        <f t="shared" si="5"/>
        <v>-0.38293650793650791</v>
      </c>
      <c r="M51" s="15"/>
      <c r="N51" s="3"/>
      <c r="O51" s="3"/>
    </row>
    <row r="52" spans="1:17" ht="3" customHeight="1" x14ac:dyDescent="0.2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6</v>
      </c>
      <c r="D53" s="33">
        <f>SUM(D43:D51)</f>
        <v>5028.0000000000009</v>
      </c>
      <c r="E53" s="33">
        <f>SUM(E43:E51)</f>
        <v>4902</v>
      </c>
      <c r="F53" s="34">
        <f t="shared" si="4"/>
        <v>2.5703794369645205E-2</v>
      </c>
      <c r="G53" s="34"/>
      <c r="H53" s="34"/>
      <c r="I53" s="29"/>
      <c r="J53" s="33">
        <f>SUM(J43:J51)</f>
        <v>25090.399999999998</v>
      </c>
      <c r="K53" s="33">
        <f>SUM(K43:K51)</f>
        <v>21606</v>
      </c>
      <c r="L53" s="34">
        <f t="shared" si="5"/>
        <v>0.16127001758770709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9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10</v>
      </c>
      <c r="D58" s="27">
        <v>11764</v>
      </c>
      <c r="E58" s="27">
        <v>9724</v>
      </c>
      <c r="F58" s="28">
        <f>+D58/E58-1</f>
        <v>0.20979020979020979</v>
      </c>
      <c r="G58" s="28"/>
      <c r="H58" s="28"/>
      <c r="I58" s="29"/>
      <c r="J58" s="27">
        <v>48083</v>
      </c>
      <c r="K58" s="27">
        <v>43135</v>
      </c>
      <c r="L58" s="28">
        <f>+J58/K58-1</f>
        <v>0.11470963254897426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14</v>
      </c>
      <c r="D60" s="27">
        <v>6219</v>
      </c>
      <c r="E60" s="27">
        <v>5184</v>
      </c>
      <c r="F60" s="28">
        <f t="shared" ref="F60:F62" si="6">+D60/E60-1</f>
        <v>0.19965277777777768</v>
      </c>
      <c r="G60" s="28"/>
      <c r="H60" s="28"/>
      <c r="I60" s="29"/>
      <c r="J60" s="27">
        <v>24517</v>
      </c>
      <c r="K60" s="27">
        <v>21515</v>
      </c>
      <c r="L60" s="28">
        <f t="shared" ref="L60:L62" si="7">+J60/K60-1</f>
        <v>0.13953056007436682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6</v>
      </c>
      <c r="D62" s="33">
        <f>SUM(D58:D60)</f>
        <v>17983</v>
      </c>
      <c r="E62" s="33">
        <f>SUM(E58:E60)</f>
        <v>14908</v>
      </c>
      <c r="F62" s="34">
        <f t="shared" si="6"/>
        <v>0.20626509256774894</v>
      </c>
      <c r="G62" s="34"/>
      <c r="H62" s="34"/>
      <c r="I62" s="29"/>
      <c r="J62" s="33">
        <f>SUM(J58:J60)</f>
        <v>72600</v>
      </c>
      <c r="K62" s="33">
        <f>SUM(K58:K60)</f>
        <v>64650</v>
      </c>
      <c r="L62" s="34">
        <f t="shared" si="7"/>
        <v>0.12296983758700697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 2018</vt:lpstr>
      <vt:lpstr>'MAY 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Eydís Ása Þórðardóttir</cp:lastModifiedBy>
  <cp:lastPrinted>2018-06-08T13:05:07Z</cp:lastPrinted>
  <dcterms:created xsi:type="dcterms:W3CDTF">2012-09-06T08:36:43Z</dcterms:created>
  <dcterms:modified xsi:type="dcterms:W3CDTF">2018-06-08T13:05:13Z</dcterms:modified>
</cp:coreProperties>
</file>