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120" windowWidth="24240" windowHeight="13620"/>
  </bookViews>
  <sheets>
    <sheet name="MAI 2014" sheetId="9" r:id="rId1"/>
    <sheet name="Sheet1" sheetId="10" r:id="rId2"/>
  </sheets>
  <calcPr calcId="145621"/>
</workbook>
</file>

<file path=xl/calcChain.xml><?xml version="1.0" encoding="utf-8"?>
<calcChain xmlns="http://schemas.openxmlformats.org/spreadsheetml/2006/main">
  <c r="K61" i="9" l="1"/>
  <c r="J61" i="9"/>
  <c r="E61" i="9"/>
  <c r="D61" i="9"/>
  <c r="J23" i="9" l="1"/>
  <c r="K63" i="9" l="1"/>
  <c r="F13" i="9" l="1"/>
  <c r="K54" i="9" l="1"/>
  <c r="F59" i="9" l="1"/>
  <c r="L59" i="9"/>
  <c r="L52" i="9"/>
  <c r="L37" i="9"/>
  <c r="J39" i="9"/>
  <c r="E39" i="9"/>
  <c r="D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J63" i="9"/>
  <c r="E63" i="9"/>
  <c r="D63" i="9"/>
  <c r="L61" i="9"/>
  <c r="F61" i="9"/>
  <c r="L29" i="9"/>
  <c r="F29" i="9"/>
  <c r="L44" i="9"/>
  <c r="F44" i="9"/>
  <c r="L13" i="9"/>
  <c r="F39" i="9" l="1"/>
  <c r="L63" i="9"/>
  <c r="F63" i="9"/>
  <c r="F54" i="9"/>
  <c r="K39" i="9"/>
  <c r="L39" i="9" s="1"/>
  <c r="J54" i="9"/>
  <c r="L54" i="9" s="1"/>
  <c r="F37" i="9"/>
  <c r="L21" i="9"/>
  <c r="L23" i="9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<sst xmlns="http://schemas.openxmlformats.org/spreadsheetml/2006/main" count="30" uniqueCount="16">
  <si>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</si>
  <si>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</si>
  <si>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</si>
  <si>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</si>
  <si>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</si>
  <si>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</si>
  <si>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</si>
  <si>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</si>
  <si>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</si>
  <si>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</si>
  <si>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</si>
  <si>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</si>
  <si>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</si>
  <si>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</si>
  <si>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MAI</t>
  </si>
  <si>
    <t>PASSENGERS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</si>
</sst>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</xdr:colOff>
      <xdr:row>2</xdr:row>
      <xdr:rowOff>190500</xdr:rowOff>
    </xdr:from>
    <xdr:to>
      <xdr:col>12</xdr:col>
      <xdr:colOff>18674</xdr:colOff>
      <xdr:row>6</xdr:row>
      <xdr:rowOff>149057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571500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workbookViewId="0">
      <selection activeCell="N13" sqref="N13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44" t="s">
        <v>12</v>
      </c>
      <c r="D3" s="44"/>
      <c r="E3" s="44"/>
      <c r="F3" s="44"/>
      <c r="G3" s="44"/>
      <c r="H3" s="44"/>
      <c r="I3" s="44"/>
      <c r="J3" s="44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F8" s="21" t="s">
        <v>14</v>
      </c>
      <c r="G8" s="3"/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15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2014</v>
      </c>
      <c r="E11" s="25">
        <v>2013</v>
      </c>
      <c r="F11" s="25" t="s">
        <v>7</v>
      </c>
      <c r="G11" s="25"/>
      <c r="H11" s="25"/>
      <c r="I11" s="22"/>
      <c r="J11" s="25">
        <v>2014</v>
      </c>
      <c r="K11" s="25">
        <v>2013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303721</v>
      </c>
      <c r="E13" s="27">
        <v>254277</v>
      </c>
      <c r="F13" s="28">
        <f>+D13/E13-1</f>
        <v>0.19444936034324778</v>
      </c>
      <c r="G13" s="28"/>
      <c r="H13" s="28"/>
      <c r="I13" s="29"/>
      <c r="J13" s="27">
        <v>1155542</v>
      </c>
      <c r="K13" s="39">
        <v>944953</v>
      </c>
      <c r="L13" s="28">
        <f>+J13/K13-1</f>
        <v>0.22285658651805962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39"/>
      <c r="L14" s="28"/>
      <c r="M14" s="15"/>
      <c r="N14" s="3"/>
      <c r="O14" s="3"/>
    </row>
    <row r="15" spans="1:18" x14ac:dyDescent="0.25">
      <c r="A15" s="3"/>
      <c r="B15" s="3"/>
      <c r="C15" s="30" t="s">
        <v>13</v>
      </c>
      <c r="D15" s="27">
        <v>28863</v>
      </c>
      <c r="E15" s="27">
        <v>31422</v>
      </c>
      <c r="F15" s="28">
        <f t="shared" ref="F15:F23" si="0">+D15/E15-1</f>
        <v>-8.1439755585258733E-2</v>
      </c>
      <c r="G15" s="28"/>
      <c r="H15" s="28"/>
      <c r="I15" s="29"/>
      <c r="J15" s="27">
        <v>141197</v>
      </c>
      <c r="K15" s="39">
        <v>151334</v>
      </c>
      <c r="L15" s="28">
        <f t="shared" ref="L15:L23" si="1">+J15/K15-1</f>
        <v>-6.6984286412835159E-2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27"/>
      <c r="F16" s="28"/>
      <c r="G16" s="28"/>
      <c r="H16" s="28"/>
      <c r="I16" s="29"/>
      <c r="J16" s="27"/>
      <c r="K16" s="39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14380</v>
      </c>
      <c r="E17" s="27">
        <v>14806</v>
      </c>
      <c r="F17" s="28">
        <f t="shared" si="0"/>
        <v>-2.8772119411049624E-2</v>
      </c>
      <c r="G17" s="28"/>
      <c r="H17" s="28"/>
      <c r="I17" s="29"/>
      <c r="J17" s="27">
        <v>71282</v>
      </c>
      <c r="K17" s="39">
        <v>76479</v>
      </c>
      <c r="L17" s="28">
        <f t="shared" si="1"/>
        <v>-6.7953294368388706E-2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27"/>
      <c r="F18" s="28"/>
      <c r="G18" s="28"/>
      <c r="H18" s="28"/>
      <c r="I18" s="29"/>
      <c r="J18" s="27"/>
      <c r="K18" s="39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7386</v>
      </c>
      <c r="E19" s="27">
        <v>8050</v>
      </c>
      <c r="F19" s="28">
        <f t="shared" si="0"/>
        <v>-8.248447204968945E-2</v>
      </c>
      <c r="G19" s="28"/>
      <c r="H19" s="28"/>
      <c r="I19" s="29"/>
      <c r="J19" s="27">
        <v>35207</v>
      </c>
      <c r="K19" s="39">
        <v>36512</v>
      </c>
      <c r="L19" s="28">
        <f t="shared" si="1"/>
        <v>-3.574167397020156E-2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27"/>
      <c r="F20" s="28"/>
      <c r="G20" s="28"/>
      <c r="H20" s="28"/>
      <c r="I20" s="29"/>
      <c r="J20" s="27"/>
      <c r="K20" s="39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7013</v>
      </c>
      <c r="E21" s="27">
        <v>7734</v>
      </c>
      <c r="F21" s="28">
        <f t="shared" si="0"/>
        <v>-9.3224722006723604E-2</v>
      </c>
      <c r="G21" s="28"/>
      <c r="H21" s="28"/>
      <c r="I21" s="29"/>
      <c r="J21" s="27">
        <v>32174</v>
      </c>
      <c r="K21" s="39">
        <v>34122</v>
      </c>
      <c r="L21" s="28">
        <f t="shared" si="1"/>
        <v>-5.7089267920989339E-2</v>
      </c>
      <c r="M21" s="15"/>
      <c r="N21" s="3"/>
      <c r="O21" s="3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361363</v>
      </c>
      <c r="E23" s="33">
        <f>SUM(E13:E21)</f>
        <v>316289</v>
      </c>
      <c r="F23" s="34">
        <f t="shared" si="0"/>
        <v>0.14250890799237403</v>
      </c>
      <c r="G23" s="34"/>
      <c r="H23" s="34"/>
      <c r="I23" s="29"/>
      <c r="J23" s="33">
        <f>SUM(J13:J21)</f>
        <v>1435402</v>
      </c>
      <c r="K23" s="33">
        <f>SUM(K13:K21)</f>
        <v>1243400</v>
      </c>
      <c r="L23" s="34">
        <f t="shared" si="1"/>
        <v>0.15441692134469998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39">
        <v>6208</v>
      </c>
      <c r="E29" s="40">
        <v>5704</v>
      </c>
      <c r="F29" s="28">
        <f>+D29/E29-1</f>
        <v>8.8359046283309928E-2</v>
      </c>
      <c r="G29" s="28"/>
      <c r="H29" s="28"/>
      <c r="I29" s="29"/>
      <c r="J29" s="27">
        <v>29325</v>
      </c>
      <c r="K29" s="41">
        <v>22339</v>
      </c>
      <c r="L29" s="28">
        <f>+J29/K29-1</f>
        <v>0.31272662160347364</v>
      </c>
      <c r="M29" s="15"/>
      <c r="N29" s="3"/>
      <c r="O29" s="3"/>
    </row>
    <row r="30" spans="1:15" ht="3" customHeight="1" x14ac:dyDescent="0.25">
      <c r="A30" s="3"/>
      <c r="B30" s="3"/>
      <c r="C30" s="26"/>
      <c r="D30" s="39"/>
      <c r="E30" s="40"/>
      <c r="F30" s="28"/>
      <c r="G30" s="28"/>
      <c r="H30" s="28"/>
      <c r="I30" s="29"/>
      <c r="J30" s="27"/>
      <c r="K30" s="41"/>
      <c r="L30" s="28"/>
      <c r="M30" s="15"/>
      <c r="N30" s="3"/>
      <c r="O30" s="3"/>
    </row>
    <row r="31" spans="1:15" x14ac:dyDescent="0.25">
      <c r="A31" s="3"/>
      <c r="B31" s="3"/>
      <c r="C31" s="30" t="s">
        <v>13</v>
      </c>
      <c r="D31" s="39">
        <v>4824</v>
      </c>
      <c r="E31" s="40">
        <v>4959</v>
      </c>
      <c r="F31" s="28">
        <f t="shared" ref="F31:F39" si="2">+D31/E31-1</f>
        <v>-2.722323049001818E-2</v>
      </c>
      <c r="G31" s="28"/>
      <c r="H31" s="28"/>
      <c r="I31" s="29"/>
      <c r="J31" s="27">
        <v>25616</v>
      </c>
      <c r="K31" s="41">
        <v>22857</v>
      </c>
      <c r="L31" s="28">
        <f t="shared" ref="L31:L39" si="3">+J31/K31-1</f>
        <v>0.12070700441877769</v>
      </c>
      <c r="M31" s="15"/>
      <c r="N31" s="3"/>
      <c r="O31" s="3"/>
    </row>
    <row r="32" spans="1:15" ht="3" customHeight="1" x14ac:dyDescent="0.25">
      <c r="A32" s="3"/>
      <c r="B32" s="3"/>
      <c r="C32" s="30"/>
      <c r="D32" s="39"/>
      <c r="E32" s="40"/>
      <c r="F32" s="28"/>
      <c r="G32" s="28"/>
      <c r="H32" s="28"/>
      <c r="I32" s="29"/>
      <c r="J32" s="27"/>
      <c r="K32" s="41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39">
        <v>1928</v>
      </c>
      <c r="E33" s="40">
        <v>1202</v>
      </c>
      <c r="F33" s="28">
        <f t="shared" si="2"/>
        <v>0.60399334442595665</v>
      </c>
      <c r="G33" s="28"/>
      <c r="H33" s="28"/>
      <c r="I33" s="29"/>
      <c r="J33" s="27">
        <v>5514</v>
      </c>
      <c r="K33" s="41">
        <v>5578</v>
      </c>
      <c r="L33" s="28">
        <f t="shared" si="3"/>
        <v>-1.1473646468268206E-2</v>
      </c>
      <c r="M33" s="15"/>
      <c r="N33" s="3"/>
      <c r="O33" s="3"/>
    </row>
    <row r="34" spans="1:15" ht="3" customHeight="1" x14ac:dyDescent="0.25">
      <c r="A34" s="3"/>
      <c r="B34" s="3"/>
      <c r="C34" s="30"/>
      <c r="D34" s="39"/>
      <c r="E34" s="40"/>
      <c r="F34" s="28"/>
      <c r="G34" s="28"/>
      <c r="H34" s="28"/>
      <c r="I34" s="29"/>
      <c r="J34" s="27"/>
      <c r="K34" s="41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39">
        <v>288</v>
      </c>
      <c r="E35" s="40">
        <v>245</v>
      </c>
      <c r="F35" s="28">
        <f t="shared" si="2"/>
        <v>0.17551020408163276</v>
      </c>
      <c r="G35" s="28"/>
      <c r="H35" s="28"/>
      <c r="I35" s="29"/>
      <c r="J35" s="27">
        <v>1256</v>
      </c>
      <c r="K35" s="41">
        <v>1187</v>
      </c>
      <c r="L35" s="28">
        <f t="shared" si="3"/>
        <v>5.8129738837405132E-2</v>
      </c>
      <c r="M35" s="15"/>
      <c r="N35" s="3"/>
      <c r="O35" s="3"/>
    </row>
    <row r="36" spans="1:15" ht="3" customHeight="1" x14ac:dyDescent="0.25">
      <c r="A36" s="3"/>
      <c r="B36" s="3"/>
      <c r="C36" s="30"/>
      <c r="D36" s="39"/>
      <c r="E36" s="40"/>
      <c r="F36" s="28"/>
      <c r="G36" s="28"/>
      <c r="H36" s="28"/>
      <c r="I36" s="29"/>
      <c r="J36" s="27"/>
      <c r="K36" s="41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39">
        <v>1034</v>
      </c>
      <c r="E37" s="40">
        <v>907</v>
      </c>
      <c r="F37" s="28">
        <f t="shared" si="2"/>
        <v>0.14002205071664831</v>
      </c>
      <c r="G37" s="28"/>
      <c r="H37" s="28"/>
      <c r="I37" s="29"/>
      <c r="J37" s="27">
        <v>4486</v>
      </c>
      <c r="K37" s="41">
        <v>4539</v>
      </c>
      <c r="L37" s="28">
        <f t="shared" si="3"/>
        <v>-1.1676580744657383E-2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41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14282</v>
      </c>
      <c r="E39" s="33">
        <f>SUM(E29:E37)</f>
        <v>13017</v>
      </c>
      <c r="F39" s="34">
        <f t="shared" si="2"/>
        <v>9.7180609971575738E-2</v>
      </c>
      <c r="G39" s="34"/>
      <c r="H39" s="34"/>
      <c r="I39" s="29"/>
      <c r="J39" s="33">
        <f>SUM(J29:J37)</f>
        <v>66197</v>
      </c>
      <c r="K39" s="33">
        <f>SUM(K29:K37)</f>
        <v>56500</v>
      </c>
      <c r="L39" s="34">
        <f t="shared" si="3"/>
        <v>0.17162831858407079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3513</v>
      </c>
      <c r="E44" s="42">
        <v>3868</v>
      </c>
      <c r="F44" s="28">
        <f>+D44/E44-1</f>
        <v>-9.1778697001034137E-2</v>
      </c>
      <c r="G44" s="28"/>
      <c r="H44" s="28"/>
      <c r="I44" s="29"/>
      <c r="J44" s="27">
        <v>17791</v>
      </c>
      <c r="K44" s="43">
        <v>17304</v>
      </c>
      <c r="L44" s="28">
        <f>+J44/K44-1</f>
        <v>2.8143781784558453E-2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42"/>
      <c r="F45" s="28"/>
      <c r="G45" s="28"/>
      <c r="H45" s="28"/>
      <c r="I45" s="29"/>
      <c r="J45" s="27"/>
      <c r="K45" s="43"/>
      <c r="L45" s="28"/>
      <c r="M45" s="15"/>
      <c r="N45" s="3"/>
      <c r="O45" s="3"/>
    </row>
    <row r="46" spans="1:15" x14ac:dyDescent="0.25">
      <c r="A46" s="3"/>
      <c r="B46" s="3"/>
      <c r="C46" s="30" t="s">
        <v>13</v>
      </c>
      <c r="D46" s="27">
        <v>85.3</v>
      </c>
      <c r="E46" s="42">
        <v>85.1</v>
      </c>
      <c r="F46" s="28">
        <f t="shared" ref="F46:F54" si="4">+D46/E46-1</f>
        <v>2.3501762632198719E-3</v>
      </c>
      <c r="G46" s="28"/>
      <c r="H46" s="28"/>
      <c r="I46" s="29"/>
      <c r="J46" s="27">
        <v>390.2</v>
      </c>
      <c r="K46" s="43">
        <v>377.5</v>
      </c>
      <c r="L46" s="28">
        <f t="shared" ref="L46:L54" si="5">+J46/K46-1</f>
        <v>3.3642384105960321E-2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42"/>
      <c r="F47" s="28"/>
      <c r="G47" s="28"/>
      <c r="H47" s="28"/>
      <c r="I47" s="29"/>
      <c r="J47" s="27"/>
      <c r="K47" s="43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25.2</v>
      </c>
      <c r="E48" s="42">
        <v>21.7</v>
      </c>
      <c r="F48" s="28">
        <f t="shared" si="4"/>
        <v>0.16129032258064524</v>
      </c>
      <c r="G48" s="28"/>
      <c r="H48" s="28"/>
      <c r="I48" s="29"/>
      <c r="J48" s="27">
        <v>119.8</v>
      </c>
      <c r="K48" s="43">
        <v>104.5</v>
      </c>
      <c r="L48" s="28">
        <f t="shared" si="5"/>
        <v>0.14641148325358855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42"/>
      <c r="F49" s="28"/>
      <c r="G49" s="28"/>
      <c r="H49" s="28"/>
      <c r="I49" s="29"/>
      <c r="J49" s="27"/>
      <c r="K49" s="43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22.9</v>
      </c>
      <c r="E50" s="42">
        <v>19.2</v>
      </c>
      <c r="F50" s="28">
        <f t="shared" si="4"/>
        <v>0.19270833333333326</v>
      </c>
      <c r="G50" s="28"/>
      <c r="H50" s="28"/>
      <c r="I50" s="29"/>
      <c r="J50" s="27">
        <v>84</v>
      </c>
      <c r="K50" s="43">
        <v>76</v>
      </c>
      <c r="L50" s="28">
        <f t="shared" si="5"/>
        <v>0.10526315789473695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42"/>
      <c r="F51" s="28"/>
      <c r="G51" s="28"/>
      <c r="H51" s="28"/>
      <c r="I51" s="29"/>
      <c r="J51" s="27"/>
      <c r="K51" s="43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34.1</v>
      </c>
      <c r="E52" s="42">
        <v>32.700000000000003</v>
      </c>
      <c r="F52" s="28">
        <f t="shared" si="4"/>
        <v>4.2813455657492394E-2</v>
      </c>
      <c r="G52" s="28"/>
      <c r="H52" s="28"/>
      <c r="I52" s="29"/>
      <c r="J52" s="27">
        <v>134.19999999999999</v>
      </c>
      <c r="K52" s="43">
        <v>140</v>
      </c>
      <c r="L52" s="28">
        <f t="shared" si="5"/>
        <v>-4.1428571428571481E-2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3680.5</v>
      </c>
      <c r="E54" s="33">
        <f>SUM(E44:E52)</f>
        <v>4026.6999999999994</v>
      </c>
      <c r="F54" s="34">
        <f t="shared" si="4"/>
        <v>-8.597610946929235E-2</v>
      </c>
      <c r="G54" s="34"/>
      <c r="H54" s="34"/>
      <c r="I54" s="29"/>
      <c r="J54" s="33">
        <f>SUM(J44:J52)</f>
        <v>18519.2</v>
      </c>
      <c r="K54" s="33">
        <f>SUM(K44:K52)</f>
        <v>18002</v>
      </c>
      <c r="L54" s="34">
        <f t="shared" si="5"/>
        <v>2.8730141095433925E-2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7096</v>
      </c>
      <c r="E59" s="27">
        <v>6898</v>
      </c>
      <c r="F59" s="28">
        <f>+D59/E59-1</f>
        <v>2.8703972165845082E-2</v>
      </c>
      <c r="G59" s="28"/>
      <c r="H59" s="28"/>
      <c r="I59" s="29"/>
      <c r="J59" s="27">
        <v>36683</v>
      </c>
      <c r="K59" s="27">
        <v>29234</v>
      </c>
      <c r="L59" s="28">
        <f>+J59/K59-1</f>
        <v>0.25480604775261684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27"/>
      <c r="F60" s="28"/>
      <c r="G60" s="28"/>
      <c r="H60" s="28"/>
      <c r="I60" s="29"/>
      <c r="J60" s="27"/>
      <c r="K60" s="27"/>
      <c r="L60" s="28"/>
      <c r="M60" s="15"/>
      <c r="N60" s="3"/>
      <c r="O60" s="3"/>
    </row>
    <row r="61" spans="1:15" x14ac:dyDescent="0.25">
      <c r="A61" s="3"/>
      <c r="B61" s="3"/>
      <c r="C61" s="37" t="s">
        <v>11</v>
      </c>
      <c r="D61" s="27">
        <f>1532+1532</f>
        <v>3064</v>
      </c>
      <c r="E61" s="27">
        <f>1352+1350</f>
        <v>2702</v>
      </c>
      <c r="F61" s="28">
        <f t="shared" ref="F61:F63" si="6">+D61/E61-1</f>
        <v>0.13397483345669881</v>
      </c>
      <c r="G61" s="28"/>
      <c r="H61" s="28"/>
      <c r="I61" s="29"/>
      <c r="J61" s="27">
        <f>6110+6109</f>
        <v>12219</v>
      </c>
      <c r="K61" s="27">
        <f>5190+5197</f>
        <v>10387</v>
      </c>
      <c r="L61" s="28">
        <f t="shared" ref="L61:L63" si="7">+J61/K61-1</f>
        <v>0.17637431404640425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10160</v>
      </c>
      <c r="E63" s="33">
        <f>SUM(E59:E61)</f>
        <v>9600</v>
      </c>
      <c r="F63" s="34">
        <f t="shared" si="6"/>
        <v>5.8333333333333348E-2</v>
      </c>
      <c r="G63" s="34"/>
      <c r="H63" s="34"/>
      <c r="I63" s="29"/>
      <c r="J63" s="33">
        <f>SUM(J59:J61)</f>
        <v>48902</v>
      </c>
      <c r="K63" s="33">
        <f>SUM(K59:K61)</f>
        <v>39621</v>
      </c>
      <c r="L63" s="34">
        <f t="shared" si="7"/>
        <v>0.23424446631836648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3622047244094491" right="0.23622047244094491" top="0.35433070866141736" bottom="0" header="0.31496062992125984" footer="0"/>
  <pageSetup paperSize="9" orientation="portrait" r:id="rId1"/>
  <headerFooter>
    <oddFooter>&amp;CADH - 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 2014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2014-06-13T10:32:50Z</cp:lastPrinted>
  <dcterms:created xsi:type="dcterms:W3CDTF">2012-09-06T08:36:43Z</dcterms:created>
  <dcterms:modified xsi:type="dcterms:W3CDTF">2014-07-09T13:04:07Z</dcterms:modified>
</cp:coreProperties>
</file>