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Vefsíður\Flugtölur\Isavia.is\2015\"/>
    </mc:Choice>
  </mc:AlternateContent>
  <bookViews>
    <workbookView xWindow="0" yWindow="120" windowWidth="24240" windowHeight="13620"/>
  </bookViews>
  <sheets>
    <sheet name="MAI 2014" sheetId="9" r:id="rId1"/>
    <sheet name="Sheet1" sheetId="10" r:id="rId2"/>
  </sheets>
  <calcPr calcId="152511" concurrentCalc="0"/>
</workbook>
</file>

<file path=xl/calcChain.xml><?xml version="1.0" encoding="utf-8"?>
<calcChain xmlns="http://schemas.openxmlformats.org/spreadsheetml/2006/main">
  <c r="J61" i="9" l="1"/>
  <c r="D61" i="9"/>
  <c r="K61" i="9"/>
  <c r="E61" i="9"/>
  <c r="J23" i="9"/>
  <c r="K63" i="9"/>
  <c r="F13" i="9"/>
  <c r="K54" i="9"/>
  <c r="F59" i="9"/>
  <c r="L59" i="9"/>
  <c r="L52" i="9"/>
  <c r="L37" i="9"/>
  <c r="J39" i="9"/>
  <c r="E39" i="9"/>
  <c r="D39" i="9"/>
  <c r="K23" i="9"/>
  <c r="E23" i="9"/>
  <c r="D23" i="9"/>
  <c r="D54" i="9"/>
  <c r="E54" i="9"/>
  <c r="L46" i="9"/>
  <c r="L48" i="9"/>
  <c r="L50" i="9"/>
  <c r="F46" i="9"/>
  <c r="F48" i="9"/>
  <c r="F50" i="9"/>
  <c r="F52" i="9"/>
  <c r="F31" i="9"/>
  <c r="F33" i="9"/>
  <c r="F35" i="9"/>
  <c r="L31" i="9"/>
  <c r="L33" i="9"/>
  <c r="L35" i="9"/>
  <c r="L15" i="9"/>
  <c r="L17" i="9"/>
  <c r="L19" i="9"/>
  <c r="F15" i="9"/>
  <c r="F17" i="9"/>
  <c r="F19" i="9"/>
  <c r="J63" i="9"/>
  <c r="E63" i="9"/>
  <c r="D63" i="9"/>
  <c r="L61" i="9"/>
  <c r="F61" i="9"/>
  <c r="L29" i="9"/>
  <c r="F29" i="9"/>
  <c r="L44" i="9"/>
  <c r="F44" i="9"/>
  <c r="L13" i="9"/>
  <c r="F39" i="9"/>
  <c r="L63" i="9"/>
  <c r="F63" i="9"/>
  <c r="F54" i="9"/>
  <c r="K39" i="9"/>
  <c r="L39" i="9"/>
  <c r="J54" i="9"/>
  <c r="L54" i="9"/>
  <c r="F37" i="9"/>
  <c r="L21" i="9"/>
  <c r="L23" i="9"/>
  <c r="F21" i="9"/>
  <c r="F23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<sst xmlns="http://schemas.openxmlformats.org/spreadsheetml/2006/main" count="30" uniqueCount="16">
  <si>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</si>
  <si>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</si>
  <si>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</si>
  <si>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</si>
  <si>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</si>
  <si>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</si>
  <si>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</si>
  <si>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</si>
  <si>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</si>
  <si>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</si>
  <si>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</si>
  <si>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t>To / From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</si>
  <si>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</si>
  <si>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</si>
  <si>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MAI</t>
  </si>
  <si>
    <t>PASSENGERS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</si>
</sst>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Alignment="1">
      <alignment horizontal="center" vertical="top" wrapText="1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50799</xdr:colOff>
      <xdr:row>24</xdr:row>
      <xdr:rowOff>165100</xdr:rowOff>
    </xdr:from>
    <xdr:to>
      <xdr:col>12</xdr:col>
      <xdr:colOff>2799</xdr:colOff>
      <xdr:row>25</xdr:row>
      <xdr:rowOff>48100</xdr:rowOff>
    </xdr:to>
    <xdr:pic>
      <xdr:nvPicPr>
        <xdr:cNvPr id="4" name="Picture 3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35083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40</xdr:row>
      <xdr:rowOff>50800</xdr:rowOff>
    </xdr:from>
    <xdr:to>
      <xdr:col>12</xdr:col>
      <xdr:colOff>2799</xdr:colOff>
      <xdr:row>41</xdr:row>
      <xdr:rowOff>10000</xdr:rowOff>
    </xdr:to>
    <xdr:pic>
      <xdr:nvPicPr>
        <xdr:cNvPr id="10" name="Picture 9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55276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50799</xdr:colOff>
      <xdr:row>54</xdr:row>
      <xdr:rowOff>165100</xdr:rowOff>
    </xdr:from>
    <xdr:to>
      <xdr:col>12</xdr:col>
      <xdr:colOff>2799</xdr:colOff>
      <xdr:row>55</xdr:row>
      <xdr:rowOff>48100</xdr:rowOff>
    </xdr:to>
    <xdr:pic>
      <xdr:nvPicPr>
        <xdr:cNvPr id="11" name="Picture 10" descr="new_divider 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399" y="7470775"/>
          <a:ext cx="6048000" cy="735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64</xdr:row>
      <xdr:rowOff>88900</xdr:rowOff>
    </xdr:from>
    <xdr:to>
      <xdr:col>11</xdr:col>
      <xdr:colOff>704475</xdr:colOff>
      <xdr:row>66</xdr:row>
      <xdr:rowOff>99753</xdr:rowOff>
    </xdr:to>
    <xdr:pic>
      <xdr:nvPicPr>
        <xdr:cNvPr id="12" name="Picture 11" descr="new_footer 1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823325"/>
          <a:ext cx="6048000" cy="391853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3</xdr:row>
      <xdr:rowOff>142875</xdr:rowOff>
    </xdr:from>
    <xdr:to>
      <xdr:col>11</xdr:col>
      <xdr:colOff>494924</xdr:colOff>
      <xdr:row>7</xdr:row>
      <xdr:rowOff>120482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733425"/>
          <a:ext cx="6048000" cy="739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6"/>
  <sheetViews>
    <sheetView showGridLines="0" tabSelected="1" workbookViewId="0">
      <selection activeCell="V21" sqref="V21"/>
    </sheetView>
  </sheetViews>
  <sheetFormatPr defaultColWidth="8.5703125" defaultRowHeight="15" x14ac:dyDescent="0.25"/>
  <cols>
    <col min="1" max="2" width="1.7109375" style="2" customWidth="1"/>
    <col min="3" max="3" width="15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6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5703125" style="2"/>
    <col min="16" max="16" width="11.7109375" style="2" bestFit="1" customWidth="1"/>
    <col min="17" max="16384" width="8.5703125" style="2"/>
  </cols>
  <sheetData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8" ht="17.100000000000001" customHeight="1" x14ac:dyDescent="0.25">
      <c r="A3" s="3"/>
      <c r="B3" s="3"/>
      <c r="C3" s="42" t="s">
        <v>12</v>
      </c>
      <c r="D3" s="42"/>
      <c r="E3" s="42"/>
      <c r="F3" s="42"/>
      <c r="G3" s="42"/>
      <c r="H3" s="42"/>
      <c r="I3" s="42"/>
      <c r="J3" s="42"/>
      <c r="K3" s="7"/>
      <c r="L3" s="7"/>
      <c r="M3" s="8"/>
      <c r="N3" s="3"/>
      <c r="O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8" x14ac:dyDescent="0.25">
      <c r="A5" s="3"/>
      <c r="B5" s="3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3"/>
      <c r="O5" s="3"/>
    </row>
    <row r="6" spans="1:1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8" x14ac:dyDescent="0.25">
      <c r="A7" s="3"/>
      <c r="B7" s="3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3"/>
      <c r="O7" s="3"/>
      <c r="R7" s="5"/>
    </row>
    <row r="8" spans="1:18" ht="15.75" x14ac:dyDescent="0.25">
      <c r="A8" s="3"/>
      <c r="B8" s="3"/>
      <c r="C8" s="10"/>
      <c r="D8" s="3"/>
      <c r="E8" s="3"/>
      <c r="F8" s="21" t="s">
        <v>14</v>
      </c>
      <c r="G8" s="3"/>
      <c r="H8" s="3"/>
      <c r="I8" s="11"/>
      <c r="J8" s="3"/>
      <c r="K8" s="3"/>
      <c r="L8" s="24" t="s">
        <v>1</v>
      </c>
      <c r="M8" s="9"/>
      <c r="N8" s="3"/>
      <c r="O8" s="3"/>
    </row>
    <row r="9" spans="1:18" x14ac:dyDescent="0.25">
      <c r="A9" s="3"/>
      <c r="B9" s="3"/>
      <c r="C9" s="38" t="s">
        <v>15</v>
      </c>
      <c r="D9" s="20"/>
      <c r="E9" s="20"/>
      <c r="G9" s="21"/>
      <c r="H9" s="21"/>
      <c r="I9" s="22"/>
      <c r="J9" s="23"/>
      <c r="K9" s="23"/>
      <c r="M9" s="12"/>
      <c r="N9" s="3"/>
      <c r="O9" s="3"/>
    </row>
    <row r="10" spans="1:18" ht="3" customHeight="1" x14ac:dyDescent="0.25">
      <c r="A10" s="3"/>
      <c r="B10" s="3"/>
      <c r="C10" s="22"/>
      <c r="D10" s="20"/>
      <c r="E10" s="20"/>
      <c r="F10" s="21"/>
      <c r="G10" s="21"/>
      <c r="H10" s="21"/>
      <c r="I10" s="22"/>
      <c r="J10" s="23"/>
      <c r="K10" s="23"/>
      <c r="L10" s="24"/>
      <c r="M10" s="12"/>
      <c r="N10" s="3"/>
      <c r="O10" s="3"/>
    </row>
    <row r="11" spans="1:18" x14ac:dyDescent="0.25">
      <c r="A11" s="3"/>
      <c r="B11" s="3"/>
      <c r="C11" s="22"/>
      <c r="D11" s="25">
        <v>2015</v>
      </c>
      <c r="E11" s="25">
        <v>2014</v>
      </c>
      <c r="F11" s="25" t="s">
        <v>7</v>
      </c>
      <c r="G11" s="25"/>
      <c r="H11" s="25"/>
      <c r="I11" s="22"/>
      <c r="J11" s="25">
        <v>2015</v>
      </c>
      <c r="K11" s="25">
        <v>2014</v>
      </c>
      <c r="L11" s="25" t="s">
        <v>7</v>
      </c>
      <c r="M11" s="9"/>
      <c r="N11" s="3"/>
      <c r="O11" s="3"/>
    </row>
    <row r="12" spans="1:18" ht="3" customHeight="1" x14ac:dyDescent="0.25">
      <c r="A12" s="3"/>
      <c r="B12" s="3"/>
      <c r="C12" s="22"/>
      <c r="D12" s="25"/>
      <c r="E12" s="25"/>
      <c r="F12" s="25"/>
      <c r="G12" s="25"/>
      <c r="H12" s="25"/>
      <c r="I12" s="22"/>
      <c r="J12" s="25"/>
      <c r="K12" s="25"/>
      <c r="L12" s="25"/>
      <c r="M12" s="9"/>
      <c r="N12" s="3"/>
      <c r="O12" s="3"/>
    </row>
    <row r="13" spans="1:18" x14ac:dyDescent="0.25">
      <c r="A13" s="3"/>
      <c r="B13" s="3"/>
      <c r="C13" s="26" t="s">
        <v>3</v>
      </c>
      <c r="D13" s="27">
        <v>399576</v>
      </c>
      <c r="E13" s="27">
        <v>303721</v>
      </c>
      <c r="F13" s="28">
        <f>+D13/E13-1</f>
        <v>0.31560214802400877</v>
      </c>
      <c r="G13" s="28"/>
      <c r="H13" s="28"/>
      <c r="I13" s="29"/>
      <c r="J13" s="27">
        <v>1441851</v>
      </c>
      <c r="K13" s="41">
        <v>1155542</v>
      </c>
      <c r="L13" s="28">
        <f>+J13/K13-1</f>
        <v>0.24777031038248709</v>
      </c>
      <c r="M13" s="15"/>
      <c r="N13" s="3"/>
      <c r="O13" s="3"/>
    </row>
    <row r="14" spans="1:18" ht="3" customHeight="1" x14ac:dyDescent="0.25">
      <c r="A14" s="3"/>
      <c r="B14" s="3"/>
      <c r="C14" s="26"/>
      <c r="D14" s="27"/>
      <c r="E14" s="27"/>
      <c r="F14" s="28"/>
      <c r="G14" s="28"/>
      <c r="H14" s="28"/>
      <c r="I14" s="29"/>
      <c r="J14" s="27"/>
      <c r="K14" s="41"/>
      <c r="L14" s="28"/>
      <c r="M14" s="15"/>
      <c r="N14" s="3"/>
      <c r="O14" s="3"/>
    </row>
    <row r="15" spans="1:18" x14ac:dyDescent="0.25">
      <c r="A15" s="3"/>
      <c r="B15" s="3"/>
      <c r="C15" s="30" t="s">
        <v>13</v>
      </c>
      <c r="D15" s="27">
        <v>32896</v>
      </c>
      <c r="E15" s="41">
        <v>28863</v>
      </c>
      <c r="F15" s="28">
        <f t="shared" ref="F15:F23" si="0">+D15/E15-1</f>
        <v>0.13972906489276937</v>
      </c>
      <c r="G15" s="28"/>
      <c r="H15" s="28"/>
      <c r="I15" s="29"/>
      <c r="J15" s="27">
        <v>141284</v>
      </c>
      <c r="K15" s="41">
        <v>141197</v>
      </c>
      <c r="L15" s="28">
        <f t="shared" ref="L15:L23" si="1">+J15/K15-1</f>
        <v>6.1616040000855854E-4</v>
      </c>
      <c r="M15" s="15"/>
      <c r="N15" s="3"/>
      <c r="O15" s="3"/>
    </row>
    <row r="16" spans="1:18" ht="3" customHeight="1" x14ac:dyDescent="0.25">
      <c r="A16" s="3"/>
      <c r="B16" s="3"/>
      <c r="C16" s="30"/>
      <c r="D16" s="27"/>
      <c r="E16" s="41"/>
      <c r="F16" s="28"/>
      <c r="G16" s="28"/>
      <c r="H16" s="28"/>
      <c r="I16" s="29"/>
      <c r="J16" s="27"/>
      <c r="K16" s="41"/>
      <c r="L16" s="28"/>
      <c r="M16" s="15"/>
      <c r="N16" s="3"/>
      <c r="O16" s="3"/>
    </row>
    <row r="17" spans="1:15" x14ac:dyDescent="0.25">
      <c r="A17" s="3"/>
      <c r="B17" s="3"/>
      <c r="C17" s="30" t="s">
        <v>0</v>
      </c>
      <c r="D17" s="27">
        <v>14310</v>
      </c>
      <c r="E17" s="41">
        <v>14380</v>
      </c>
      <c r="F17" s="28">
        <f t="shared" si="0"/>
        <v>-4.8678720445062273E-3</v>
      </c>
      <c r="G17" s="28"/>
      <c r="H17" s="28"/>
      <c r="I17" s="29"/>
      <c r="J17" s="27">
        <v>69375</v>
      </c>
      <c r="K17" s="41">
        <v>71282</v>
      </c>
      <c r="L17" s="28">
        <f t="shared" si="1"/>
        <v>-2.6752896944530202E-2</v>
      </c>
      <c r="M17" s="15"/>
      <c r="N17" s="3"/>
      <c r="O17" s="3"/>
    </row>
    <row r="18" spans="1:15" ht="2.1" customHeight="1" x14ac:dyDescent="0.25">
      <c r="A18" s="3"/>
      <c r="B18" s="3"/>
      <c r="C18" s="30"/>
      <c r="D18" s="27"/>
      <c r="E18" s="41"/>
      <c r="F18" s="28"/>
      <c r="G18" s="28"/>
      <c r="H18" s="28"/>
      <c r="I18" s="29"/>
      <c r="J18" s="27"/>
      <c r="K18" s="41"/>
      <c r="L18" s="28"/>
      <c r="M18" s="15"/>
      <c r="N18" s="3"/>
      <c r="O18" s="3"/>
    </row>
    <row r="19" spans="1:15" x14ac:dyDescent="0.25">
      <c r="A19" s="3"/>
      <c r="B19" s="3"/>
      <c r="C19" s="30" t="s">
        <v>4</v>
      </c>
      <c r="D19" s="27">
        <v>8605</v>
      </c>
      <c r="E19" s="41">
        <v>7386</v>
      </c>
      <c r="F19" s="28">
        <f t="shared" si="0"/>
        <v>0.16504197129704856</v>
      </c>
      <c r="G19" s="28"/>
      <c r="H19" s="28"/>
      <c r="I19" s="29"/>
      <c r="J19" s="27">
        <v>35616</v>
      </c>
      <c r="K19" s="41">
        <v>35616</v>
      </c>
      <c r="L19" s="28">
        <f t="shared" si="1"/>
        <v>0</v>
      </c>
      <c r="M19" s="15"/>
      <c r="N19" s="3"/>
      <c r="O19" s="3"/>
    </row>
    <row r="20" spans="1:15" ht="3" customHeight="1" x14ac:dyDescent="0.25">
      <c r="A20" s="3"/>
      <c r="B20" s="3"/>
      <c r="C20" s="30"/>
      <c r="D20" s="27"/>
      <c r="E20" s="41"/>
      <c r="F20" s="28"/>
      <c r="G20" s="28"/>
      <c r="H20" s="28"/>
      <c r="I20" s="29"/>
      <c r="J20" s="27"/>
      <c r="K20" s="41"/>
      <c r="L20" s="28"/>
      <c r="M20" s="15"/>
      <c r="N20" s="3"/>
      <c r="O20" s="3"/>
    </row>
    <row r="21" spans="1:15" x14ac:dyDescent="0.25">
      <c r="A21" s="3"/>
      <c r="B21" s="3"/>
      <c r="C21" s="30" t="s">
        <v>5</v>
      </c>
      <c r="D21" s="27">
        <v>7213</v>
      </c>
      <c r="E21" s="41">
        <v>7166</v>
      </c>
      <c r="F21" s="28">
        <f t="shared" si="0"/>
        <v>6.5587496511303467E-3</v>
      </c>
      <c r="G21" s="28"/>
      <c r="H21" s="28"/>
      <c r="I21" s="29"/>
      <c r="J21" s="27">
        <v>30619</v>
      </c>
      <c r="K21" s="41">
        <v>31916</v>
      </c>
      <c r="L21" s="28">
        <f t="shared" si="1"/>
        <v>-4.0637924551948812E-2</v>
      </c>
      <c r="M21" s="15"/>
      <c r="N21" s="3"/>
      <c r="O21" s="3"/>
    </row>
    <row r="22" spans="1:15" ht="3" customHeight="1" x14ac:dyDescent="0.25">
      <c r="A22" s="3"/>
      <c r="B22" s="3"/>
      <c r="C22" s="31"/>
      <c r="D22" s="27"/>
      <c r="E22" s="27"/>
      <c r="F22" s="28"/>
      <c r="G22" s="28"/>
      <c r="H22" s="28"/>
      <c r="I22" s="29"/>
      <c r="J22" s="27"/>
      <c r="K22" s="27"/>
      <c r="L22" s="28"/>
      <c r="M22" s="15"/>
      <c r="N22" s="3"/>
      <c r="O22" s="3"/>
    </row>
    <row r="23" spans="1:15" x14ac:dyDescent="0.25">
      <c r="A23" s="3"/>
      <c r="B23" s="3"/>
      <c r="C23" s="32" t="s">
        <v>6</v>
      </c>
      <c r="D23" s="33">
        <f>SUM(D13:D21)</f>
        <v>462600</v>
      </c>
      <c r="E23" s="33">
        <f>SUM(E13:E21)</f>
        <v>361516</v>
      </c>
      <c r="F23" s="34">
        <f t="shared" si="0"/>
        <v>0.27961141415594337</v>
      </c>
      <c r="G23" s="34"/>
      <c r="H23" s="34"/>
      <c r="I23" s="29"/>
      <c r="J23" s="33">
        <f>SUM(J13:J21)</f>
        <v>1718745</v>
      </c>
      <c r="K23" s="33">
        <f>SUM(K13:K21)</f>
        <v>1435553</v>
      </c>
      <c r="L23" s="34">
        <f t="shared" si="1"/>
        <v>0.19727032021806234</v>
      </c>
      <c r="M23" s="18"/>
      <c r="N23" s="3"/>
      <c r="O23" s="3"/>
    </row>
    <row r="24" spans="1:15" ht="2.1" customHeight="1" x14ac:dyDescent="0.25">
      <c r="A24" s="3"/>
      <c r="B24" s="3"/>
      <c r="C24" s="32"/>
      <c r="D24" s="33"/>
      <c r="E24" s="33"/>
      <c r="F24" s="34"/>
      <c r="G24" s="34"/>
      <c r="H24" s="34"/>
      <c r="I24" s="29"/>
      <c r="J24" s="33"/>
      <c r="K24" s="33"/>
      <c r="L24" s="34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4"/>
      <c r="D26" s="16"/>
      <c r="E26" s="16"/>
      <c r="F26" s="17"/>
      <c r="G26" s="17"/>
      <c r="H26" s="17"/>
      <c r="I26" s="14"/>
      <c r="J26" s="16"/>
      <c r="K26" s="16"/>
      <c r="L26" s="17"/>
      <c r="M26" s="18"/>
      <c r="N26" s="3"/>
      <c r="O26" s="3"/>
    </row>
    <row r="27" spans="1:15" x14ac:dyDescent="0.25">
      <c r="A27" s="3"/>
      <c r="B27" s="3"/>
      <c r="C27" s="35" t="s">
        <v>2</v>
      </c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ht="3" customHeight="1" x14ac:dyDescent="0.25">
      <c r="A28" s="3"/>
      <c r="B28" s="3"/>
      <c r="C28" s="35"/>
      <c r="D28" s="29"/>
      <c r="E28" s="29"/>
      <c r="F28" s="28"/>
      <c r="G28" s="28"/>
      <c r="H28" s="28"/>
      <c r="I28" s="29"/>
      <c r="J28" s="29"/>
      <c r="K28" s="29"/>
      <c r="L28" s="28"/>
      <c r="M28" s="19"/>
      <c r="N28" s="3"/>
      <c r="O28" s="3"/>
    </row>
    <row r="29" spans="1:15" x14ac:dyDescent="0.25">
      <c r="A29" s="3"/>
      <c r="B29" s="3"/>
      <c r="C29" s="26" t="s">
        <v>3</v>
      </c>
      <c r="D29" s="39">
        <v>8375</v>
      </c>
      <c r="E29" s="41">
        <v>6208</v>
      </c>
      <c r="F29" s="28">
        <f>+D29/E29-1</f>
        <v>0.34906572164948457</v>
      </c>
      <c r="G29" s="28"/>
      <c r="H29" s="28"/>
      <c r="I29" s="29"/>
      <c r="J29" s="27">
        <v>27980</v>
      </c>
      <c r="K29" s="41">
        <v>29141</v>
      </c>
      <c r="L29" s="28">
        <f>+J29/K29-1</f>
        <v>-3.9840774166981174E-2</v>
      </c>
      <c r="M29" s="15"/>
      <c r="N29" s="3"/>
      <c r="O29" s="3"/>
    </row>
    <row r="30" spans="1:15" ht="3" customHeight="1" x14ac:dyDescent="0.25">
      <c r="A30" s="3"/>
      <c r="B30" s="3"/>
      <c r="C30" s="26"/>
      <c r="D30" s="39"/>
      <c r="E30" s="41"/>
      <c r="F30" s="28"/>
      <c r="G30" s="28"/>
      <c r="H30" s="28"/>
      <c r="I30" s="29"/>
      <c r="J30" s="27"/>
      <c r="K30" s="41"/>
      <c r="L30" s="28"/>
      <c r="M30" s="15"/>
      <c r="N30" s="3"/>
      <c r="O30" s="3"/>
    </row>
    <row r="31" spans="1:15" x14ac:dyDescent="0.25">
      <c r="A31" s="3"/>
      <c r="B31" s="3"/>
      <c r="C31" s="30" t="s">
        <v>13</v>
      </c>
      <c r="D31" s="39">
        <v>6524</v>
      </c>
      <c r="E31" s="41">
        <v>4824</v>
      </c>
      <c r="F31" s="28">
        <f t="shared" ref="F31:F39" si="2">+D31/E31-1</f>
        <v>0.35240464344941946</v>
      </c>
      <c r="G31" s="28"/>
      <c r="H31" s="28"/>
      <c r="I31" s="29"/>
      <c r="J31" s="27">
        <v>26849</v>
      </c>
      <c r="K31" s="41">
        <v>25616</v>
      </c>
      <c r="L31" s="28">
        <f t="shared" ref="L31:L39" si="3">+J31/K31-1</f>
        <v>4.8133978763272856E-2</v>
      </c>
      <c r="M31" s="15"/>
      <c r="N31" s="3"/>
      <c r="O31" s="3"/>
    </row>
    <row r="32" spans="1:15" ht="3" customHeight="1" x14ac:dyDescent="0.25">
      <c r="A32" s="3"/>
      <c r="B32" s="3"/>
      <c r="C32" s="30"/>
      <c r="D32" s="39"/>
      <c r="E32" s="41"/>
      <c r="F32" s="28"/>
      <c r="G32" s="28"/>
      <c r="H32" s="28"/>
      <c r="I32" s="29"/>
      <c r="J32" s="27"/>
      <c r="K32" s="41"/>
      <c r="L32" s="28"/>
      <c r="M32" s="15"/>
      <c r="N32" s="3"/>
      <c r="O32" s="3"/>
    </row>
    <row r="33" spans="1:15" x14ac:dyDescent="0.25">
      <c r="A33" s="3"/>
      <c r="B33" s="3"/>
      <c r="C33" s="30" t="s">
        <v>0</v>
      </c>
      <c r="D33" s="39">
        <v>1766</v>
      </c>
      <c r="E33" s="41">
        <v>1928</v>
      </c>
      <c r="F33" s="28">
        <f t="shared" si="2"/>
        <v>-8.4024896265560201E-2</v>
      </c>
      <c r="G33" s="28"/>
      <c r="H33" s="28"/>
      <c r="I33" s="29"/>
      <c r="J33" s="27">
        <v>4536</v>
      </c>
      <c r="K33" s="41">
        <v>5514</v>
      </c>
      <c r="L33" s="28">
        <f t="shared" si="3"/>
        <v>-0.17736670293797607</v>
      </c>
      <c r="M33" s="15"/>
      <c r="N33" s="3"/>
      <c r="O33" s="3"/>
    </row>
    <row r="34" spans="1:15" ht="3" customHeight="1" x14ac:dyDescent="0.25">
      <c r="A34" s="3"/>
      <c r="B34" s="3"/>
      <c r="C34" s="30"/>
      <c r="D34" s="39"/>
      <c r="E34" s="41"/>
      <c r="F34" s="28"/>
      <c r="G34" s="28"/>
      <c r="H34" s="28"/>
      <c r="I34" s="29"/>
      <c r="J34" s="27"/>
      <c r="K34" s="41"/>
      <c r="L34" s="28"/>
      <c r="M34" s="15"/>
      <c r="N34" s="3"/>
      <c r="O34" s="3"/>
    </row>
    <row r="35" spans="1:15" x14ac:dyDescent="0.25">
      <c r="A35" s="3"/>
      <c r="B35" s="3"/>
      <c r="C35" s="30" t="s">
        <v>4</v>
      </c>
      <c r="D35" s="39">
        <v>296</v>
      </c>
      <c r="E35" s="41">
        <v>288</v>
      </c>
      <c r="F35" s="28">
        <f t="shared" si="2"/>
        <v>2.7777777777777679E-2</v>
      </c>
      <c r="G35" s="28"/>
      <c r="H35" s="28"/>
      <c r="I35" s="29"/>
      <c r="J35" s="27">
        <v>1274</v>
      </c>
      <c r="K35" s="41">
        <v>1256</v>
      </c>
      <c r="L35" s="28">
        <f t="shared" si="3"/>
        <v>1.4331210191082855E-2</v>
      </c>
      <c r="M35" s="15"/>
      <c r="N35" s="3"/>
      <c r="O35" s="3"/>
    </row>
    <row r="36" spans="1:15" ht="3" customHeight="1" x14ac:dyDescent="0.25">
      <c r="A36" s="3"/>
      <c r="B36" s="3"/>
      <c r="C36" s="30"/>
      <c r="D36" s="39"/>
      <c r="E36" s="41"/>
      <c r="F36" s="28"/>
      <c r="G36" s="28"/>
      <c r="H36" s="28"/>
      <c r="I36" s="29"/>
      <c r="J36" s="27"/>
      <c r="K36" s="41"/>
      <c r="L36" s="28"/>
      <c r="M36" s="15"/>
      <c r="N36" s="3"/>
      <c r="O36" s="3"/>
    </row>
    <row r="37" spans="1:15" x14ac:dyDescent="0.25">
      <c r="A37" s="3"/>
      <c r="B37" s="3"/>
      <c r="C37" s="30" t="s">
        <v>5</v>
      </c>
      <c r="D37" s="39">
        <v>1108</v>
      </c>
      <c r="E37" s="41">
        <v>1070</v>
      </c>
      <c r="F37" s="28">
        <f t="shared" si="2"/>
        <v>3.5514018691588767E-2</v>
      </c>
      <c r="G37" s="28"/>
      <c r="H37" s="28"/>
      <c r="I37" s="29"/>
      <c r="J37" s="27">
        <v>4122</v>
      </c>
      <c r="K37" s="41">
        <v>4522</v>
      </c>
      <c r="L37" s="28">
        <f t="shared" si="3"/>
        <v>-8.8456435205661266E-2</v>
      </c>
      <c r="M37" s="15"/>
      <c r="N37" s="3"/>
      <c r="O37" s="3"/>
    </row>
    <row r="38" spans="1:15" ht="3" customHeight="1" x14ac:dyDescent="0.25">
      <c r="A38" s="3"/>
      <c r="B38" s="3"/>
      <c r="C38" s="31"/>
      <c r="D38" s="27"/>
      <c r="E38" s="27"/>
      <c r="F38" s="28"/>
      <c r="G38" s="28"/>
      <c r="H38" s="28"/>
      <c r="I38" s="29"/>
      <c r="J38" s="27"/>
      <c r="K38" s="40"/>
      <c r="L38" s="28"/>
      <c r="M38" s="15"/>
      <c r="N38" s="3"/>
      <c r="O38" s="3"/>
    </row>
    <row r="39" spans="1:15" x14ac:dyDescent="0.25">
      <c r="A39" s="3"/>
      <c r="B39" s="3"/>
      <c r="C39" s="32" t="s">
        <v>6</v>
      </c>
      <c r="D39" s="33">
        <f>SUM(D29:D37)</f>
        <v>18069</v>
      </c>
      <c r="E39" s="33">
        <f>SUM(E29:E37)</f>
        <v>14318</v>
      </c>
      <c r="F39" s="34">
        <f t="shared" si="2"/>
        <v>0.26197792987847457</v>
      </c>
      <c r="G39" s="34"/>
      <c r="H39" s="34"/>
      <c r="I39" s="29"/>
      <c r="J39" s="33">
        <f>SUM(J29:J37)</f>
        <v>64761</v>
      </c>
      <c r="K39" s="33">
        <f>SUM(K29:K37)</f>
        <v>66049</v>
      </c>
      <c r="L39" s="34">
        <f t="shared" si="3"/>
        <v>-1.9500673742221641E-2</v>
      </c>
      <c r="M39" s="18"/>
      <c r="N39" s="3"/>
      <c r="O39" s="3"/>
    </row>
    <row r="40" spans="1:15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ht="9" customHeight="1" x14ac:dyDescent="0.25">
      <c r="A41" s="3"/>
      <c r="B41" s="3"/>
      <c r="C41" s="4"/>
      <c r="D41" s="16"/>
      <c r="E41" s="16"/>
      <c r="F41" s="17"/>
      <c r="G41" s="17"/>
      <c r="H41" s="17"/>
      <c r="I41" s="14"/>
      <c r="J41" s="16"/>
      <c r="K41" s="16"/>
      <c r="L41" s="17"/>
      <c r="M41" s="18"/>
      <c r="N41" s="3"/>
      <c r="O41" s="3"/>
    </row>
    <row r="42" spans="1:15" x14ac:dyDescent="0.25">
      <c r="A42" s="3"/>
      <c r="B42" s="3"/>
      <c r="C42" s="6"/>
      <c r="D42" s="14"/>
      <c r="E42" s="14"/>
      <c r="F42" s="13"/>
      <c r="G42" s="13"/>
      <c r="H42" s="13"/>
      <c r="I42" s="14"/>
      <c r="J42" s="14"/>
      <c r="K42" s="14"/>
      <c r="L42" s="13"/>
      <c r="M42" s="19"/>
      <c r="N42" s="3"/>
      <c r="O42" s="3"/>
    </row>
    <row r="43" spans="1:15" x14ac:dyDescent="0.25">
      <c r="A43" s="3"/>
      <c r="B43" s="3"/>
      <c r="C43" s="35" t="s">
        <v>8</v>
      </c>
      <c r="D43" s="29"/>
      <c r="E43" s="29"/>
      <c r="F43" s="28"/>
      <c r="G43" s="28"/>
      <c r="H43" s="28"/>
      <c r="I43" s="29"/>
      <c r="J43" s="29"/>
      <c r="K43" s="29"/>
      <c r="L43" s="28"/>
      <c r="M43" s="19"/>
      <c r="N43" s="3"/>
      <c r="O43" s="3"/>
    </row>
    <row r="44" spans="1:15" x14ac:dyDescent="0.25">
      <c r="A44" s="3"/>
      <c r="B44" s="3"/>
      <c r="C44" s="26" t="s">
        <v>3</v>
      </c>
      <c r="D44" s="27">
        <v>3502</v>
      </c>
      <c r="E44" s="41">
        <v>3513</v>
      </c>
      <c r="F44" s="28">
        <f>+D44/E44-1</f>
        <v>-3.1312268716197078E-3</v>
      </c>
      <c r="G44" s="28"/>
      <c r="H44" s="28"/>
      <c r="I44" s="29"/>
      <c r="J44" s="27">
        <v>17550</v>
      </c>
      <c r="K44" s="41">
        <v>17791</v>
      </c>
      <c r="L44" s="28">
        <f>+J44/K44-1</f>
        <v>-1.3546175032319696E-2</v>
      </c>
      <c r="M44" s="15"/>
      <c r="N44" s="3"/>
      <c r="O44" s="3"/>
    </row>
    <row r="45" spans="1:15" ht="3" customHeight="1" x14ac:dyDescent="0.25">
      <c r="A45" s="3"/>
      <c r="B45" s="3"/>
      <c r="C45" s="26"/>
      <c r="D45" s="27"/>
      <c r="E45" s="41"/>
      <c r="F45" s="28"/>
      <c r="G45" s="28"/>
      <c r="H45" s="28"/>
      <c r="I45" s="29"/>
      <c r="J45" s="27"/>
      <c r="K45" s="41"/>
      <c r="L45" s="28"/>
      <c r="M45" s="15"/>
      <c r="N45" s="3"/>
      <c r="O45" s="3"/>
    </row>
    <row r="46" spans="1:15" x14ac:dyDescent="0.25">
      <c r="A46" s="3"/>
      <c r="B46" s="3"/>
      <c r="C46" s="30" t="s">
        <v>13</v>
      </c>
      <c r="D46" s="27">
        <v>90</v>
      </c>
      <c r="E46" s="41">
        <v>85.3</v>
      </c>
      <c r="F46" s="28">
        <f t="shared" ref="F46:F54" si="4">+D46/E46-1</f>
        <v>5.5099648300117376E-2</v>
      </c>
      <c r="G46" s="28"/>
      <c r="H46" s="28"/>
      <c r="I46" s="29"/>
      <c r="J46" s="27">
        <v>385.5</v>
      </c>
      <c r="K46" s="41">
        <v>390.2</v>
      </c>
      <c r="L46" s="28">
        <f t="shared" ref="L46:L54" si="5">+J46/K46-1</f>
        <v>-1.2045105074320883E-2</v>
      </c>
      <c r="M46" s="15"/>
      <c r="N46" s="3"/>
      <c r="O46" s="3"/>
    </row>
    <row r="47" spans="1:15" ht="3" customHeight="1" x14ac:dyDescent="0.25">
      <c r="A47" s="3"/>
      <c r="B47" s="3"/>
      <c r="C47" s="30"/>
      <c r="D47" s="27"/>
      <c r="E47" s="41"/>
      <c r="F47" s="28"/>
      <c r="G47" s="28"/>
      <c r="H47" s="28"/>
      <c r="I47" s="29"/>
      <c r="J47" s="27"/>
      <c r="K47" s="41"/>
      <c r="L47" s="28"/>
      <c r="M47" s="15"/>
      <c r="N47" s="3"/>
      <c r="O47" s="3"/>
    </row>
    <row r="48" spans="1:15" x14ac:dyDescent="0.25">
      <c r="A48" s="3"/>
      <c r="B48" s="3"/>
      <c r="C48" s="30" t="s">
        <v>0</v>
      </c>
      <c r="D48" s="27">
        <v>32.700000000000003</v>
      </c>
      <c r="E48" s="41">
        <v>25.2</v>
      </c>
      <c r="F48" s="28">
        <f t="shared" si="4"/>
        <v>0.29761904761904767</v>
      </c>
      <c r="G48" s="28"/>
      <c r="H48" s="28"/>
      <c r="I48" s="29"/>
      <c r="J48" s="27">
        <v>119.7</v>
      </c>
      <c r="K48" s="41">
        <v>119.8</v>
      </c>
      <c r="L48" s="28">
        <f t="shared" si="5"/>
        <v>-8.3472454090149917E-4</v>
      </c>
      <c r="M48" s="15"/>
      <c r="N48" s="3"/>
      <c r="O48" s="3"/>
    </row>
    <row r="49" spans="1:15" ht="3" customHeight="1" x14ac:dyDescent="0.25">
      <c r="A49" s="3"/>
      <c r="B49" s="3"/>
      <c r="C49" s="30"/>
      <c r="D49" s="27"/>
      <c r="E49" s="41"/>
      <c r="F49" s="28"/>
      <c r="G49" s="28"/>
      <c r="H49" s="28"/>
      <c r="I49" s="29"/>
      <c r="J49" s="27"/>
      <c r="K49" s="41"/>
      <c r="L49" s="28"/>
      <c r="M49" s="15"/>
      <c r="N49" s="3"/>
      <c r="O49" s="3"/>
    </row>
    <row r="50" spans="1:15" x14ac:dyDescent="0.25">
      <c r="A50" s="3"/>
      <c r="B50" s="3"/>
      <c r="C50" s="30" t="s">
        <v>4</v>
      </c>
      <c r="D50" s="27">
        <v>17.5</v>
      </c>
      <c r="E50" s="41">
        <v>22.9</v>
      </c>
      <c r="F50" s="28">
        <f t="shared" si="4"/>
        <v>-0.23580786026200873</v>
      </c>
      <c r="G50" s="28"/>
      <c r="H50" s="28"/>
      <c r="I50" s="29"/>
      <c r="J50" s="27">
        <v>71.599999999999994</v>
      </c>
      <c r="K50" s="41">
        <v>84</v>
      </c>
      <c r="L50" s="28">
        <f t="shared" si="5"/>
        <v>-0.14761904761904765</v>
      </c>
      <c r="M50" s="15"/>
      <c r="N50" s="3"/>
      <c r="O50" s="3"/>
    </row>
    <row r="51" spans="1:15" ht="3" customHeight="1" x14ac:dyDescent="0.25">
      <c r="A51" s="3"/>
      <c r="B51" s="3"/>
      <c r="C51" s="30"/>
      <c r="D51" s="27"/>
      <c r="E51" s="41"/>
      <c r="F51" s="28"/>
      <c r="G51" s="28"/>
      <c r="H51" s="28"/>
      <c r="I51" s="29"/>
      <c r="J51" s="27"/>
      <c r="K51" s="41"/>
      <c r="L51" s="28"/>
      <c r="M51" s="15"/>
      <c r="N51" s="3"/>
      <c r="O51" s="3"/>
    </row>
    <row r="52" spans="1:15" x14ac:dyDescent="0.25">
      <c r="A52" s="3"/>
      <c r="B52" s="3"/>
      <c r="C52" s="30" t="s">
        <v>5</v>
      </c>
      <c r="D52" s="27">
        <v>28.1</v>
      </c>
      <c r="E52" s="41">
        <v>34.1</v>
      </c>
      <c r="F52" s="28">
        <f t="shared" si="4"/>
        <v>-0.17595307917888559</v>
      </c>
      <c r="G52" s="28"/>
      <c r="H52" s="28"/>
      <c r="I52" s="29"/>
      <c r="J52" s="27">
        <v>119.2</v>
      </c>
      <c r="K52" s="41">
        <v>134.19999999999999</v>
      </c>
      <c r="L52" s="28">
        <f t="shared" si="5"/>
        <v>-0.11177347242920999</v>
      </c>
      <c r="M52" s="15"/>
      <c r="N52" s="3"/>
      <c r="O52" s="3"/>
    </row>
    <row r="53" spans="1:15" ht="3" customHeight="1" x14ac:dyDescent="0.25">
      <c r="A53" s="3"/>
      <c r="B53" s="3"/>
      <c r="C53" s="31"/>
      <c r="D53" s="27"/>
      <c r="E53" s="27"/>
      <c r="F53" s="28"/>
      <c r="G53" s="28"/>
      <c r="H53" s="28"/>
      <c r="I53" s="29"/>
      <c r="J53" s="27"/>
      <c r="K53" s="27"/>
      <c r="L53" s="28"/>
      <c r="M53" s="15"/>
      <c r="N53" s="3"/>
      <c r="O53" s="3"/>
    </row>
    <row r="54" spans="1:15" x14ac:dyDescent="0.25">
      <c r="A54" s="3"/>
      <c r="B54" s="3"/>
      <c r="C54" s="32" t="s">
        <v>6</v>
      </c>
      <c r="D54" s="33">
        <f>SUM(D44:D52)</f>
        <v>3670.2999999999997</v>
      </c>
      <c r="E54" s="33">
        <f>SUM(E44:E52)</f>
        <v>3680.5</v>
      </c>
      <c r="F54" s="34">
        <f t="shared" si="4"/>
        <v>-2.7713625866051528E-3</v>
      </c>
      <c r="G54" s="34"/>
      <c r="H54" s="34"/>
      <c r="I54" s="29"/>
      <c r="J54" s="33">
        <f>SUM(J44:J52)</f>
        <v>18246</v>
      </c>
      <c r="K54" s="33">
        <f>SUM(K44:K52)</f>
        <v>18519.2</v>
      </c>
      <c r="L54" s="34">
        <f t="shared" si="5"/>
        <v>-1.4752257116938172E-2</v>
      </c>
      <c r="M54" s="18"/>
      <c r="N54" s="3"/>
      <c r="O54" s="3"/>
    </row>
    <row r="55" spans="1:15" x14ac:dyDescent="0.25">
      <c r="A55" s="3"/>
      <c r="B55" s="3"/>
      <c r="C55" s="4"/>
      <c r="D55" s="16"/>
      <c r="E55" s="16"/>
      <c r="F55" s="17"/>
      <c r="G55" s="17"/>
      <c r="H55" s="17"/>
      <c r="I55" s="14"/>
      <c r="J55" s="16"/>
      <c r="K55" s="16"/>
      <c r="L55" s="17"/>
      <c r="M55" s="18"/>
      <c r="N55" s="3"/>
      <c r="O55" s="3"/>
    </row>
    <row r="56" spans="1:15" x14ac:dyDescent="0.25">
      <c r="A56" s="3"/>
      <c r="B56" s="3"/>
      <c r="C56" s="6"/>
      <c r="D56" s="14"/>
      <c r="E56" s="14"/>
      <c r="F56" s="13"/>
      <c r="G56" s="13"/>
      <c r="H56" s="13"/>
      <c r="I56" s="14"/>
      <c r="J56" s="14"/>
      <c r="K56" s="14"/>
      <c r="L56" s="13"/>
      <c r="M56" s="19"/>
      <c r="N56" s="3"/>
      <c r="O56" s="3"/>
    </row>
    <row r="57" spans="1:15" x14ac:dyDescent="0.25">
      <c r="A57" s="3"/>
      <c r="B57" s="3"/>
      <c r="C57" s="35" t="s">
        <v>9</v>
      </c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</row>
    <row r="58" spans="1:15" ht="2.1" customHeight="1" x14ac:dyDescent="0.25">
      <c r="A58" s="3"/>
      <c r="B58" s="3"/>
      <c r="C58" s="36"/>
      <c r="D58" s="29"/>
      <c r="E58" s="29"/>
      <c r="F58" s="28"/>
      <c r="G58" s="28"/>
      <c r="H58" s="28"/>
      <c r="I58" s="29"/>
      <c r="J58" s="29"/>
      <c r="K58" s="29"/>
      <c r="L58" s="28"/>
      <c r="M58" s="19"/>
      <c r="N58" s="3"/>
      <c r="O58" s="3"/>
    </row>
    <row r="59" spans="1:15" x14ac:dyDescent="0.25">
      <c r="A59" s="3"/>
      <c r="B59" s="3"/>
      <c r="C59" s="37" t="s">
        <v>10</v>
      </c>
      <c r="D59" s="27">
        <v>8881</v>
      </c>
      <c r="E59" s="41">
        <v>7096</v>
      </c>
      <c r="F59" s="28">
        <f>+D59/E59-1</f>
        <v>0.25155016910935735</v>
      </c>
      <c r="G59" s="28"/>
      <c r="H59" s="28"/>
      <c r="I59" s="29"/>
      <c r="J59" s="27">
        <v>39914</v>
      </c>
      <c r="K59" s="41">
        <v>36683</v>
      </c>
      <c r="L59" s="28">
        <f>+J59/K59-1</f>
        <v>8.8078946651037215E-2</v>
      </c>
      <c r="M59" s="15"/>
      <c r="N59" s="3"/>
      <c r="O59" s="3"/>
    </row>
    <row r="60" spans="1:15" ht="3" customHeight="1" x14ac:dyDescent="0.25">
      <c r="A60" s="3"/>
      <c r="B60" s="3"/>
      <c r="C60" s="37"/>
      <c r="D60" s="27"/>
      <c r="E60" s="41"/>
      <c r="F60" s="28"/>
      <c r="G60" s="28"/>
      <c r="H60" s="28"/>
      <c r="I60" s="29"/>
      <c r="J60" s="27"/>
      <c r="K60" s="41"/>
      <c r="L60" s="28"/>
      <c r="M60" s="15"/>
      <c r="N60" s="3"/>
      <c r="O60" s="3"/>
    </row>
    <row r="61" spans="1:15" x14ac:dyDescent="0.25">
      <c r="A61" s="3"/>
      <c r="B61" s="3"/>
      <c r="C61" s="37" t="s">
        <v>11</v>
      </c>
      <c r="D61" s="27">
        <f>1862+1868</f>
        <v>3730</v>
      </c>
      <c r="E61" s="41">
        <f>1532+1532</f>
        <v>3064</v>
      </c>
      <c r="F61" s="28">
        <f t="shared" ref="F61:F63" si="6">+D61/E61-1</f>
        <v>0.21736292428198434</v>
      </c>
      <c r="G61" s="28"/>
      <c r="H61" s="28"/>
      <c r="I61" s="29"/>
      <c r="J61" s="27">
        <f>6795+6796</f>
        <v>13591</v>
      </c>
      <c r="K61" s="41">
        <f>6110+6109</f>
        <v>12219</v>
      </c>
      <c r="L61" s="28">
        <f t="shared" ref="L61:L63" si="7">+J61/K61-1</f>
        <v>0.11228414763892292</v>
      </c>
      <c r="M61" s="15"/>
      <c r="N61" s="3"/>
      <c r="O61" s="3"/>
    </row>
    <row r="62" spans="1:15" ht="3" customHeight="1" x14ac:dyDescent="0.25">
      <c r="A62" s="3"/>
      <c r="B62" s="3"/>
      <c r="C62" s="37"/>
      <c r="D62" s="27"/>
      <c r="E62" s="27"/>
      <c r="F62" s="28"/>
      <c r="G62" s="28"/>
      <c r="H62" s="28"/>
      <c r="I62" s="29"/>
      <c r="J62" s="27"/>
      <c r="K62" s="27"/>
      <c r="L62" s="28"/>
      <c r="M62" s="15"/>
      <c r="N62" s="3"/>
      <c r="O62" s="3"/>
    </row>
    <row r="63" spans="1:15" x14ac:dyDescent="0.25">
      <c r="A63" s="3"/>
      <c r="B63" s="3"/>
      <c r="C63" s="32" t="s">
        <v>6</v>
      </c>
      <c r="D63" s="33">
        <f>SUM(D59:D61)</f>
        <v>12611</v>
      </c>
      <c r="E63" s="33">
        <f>SUM(E59:E61)</f>
        <v>10160</v>
      </c>
      <c r="F63" s="34">
        <f t="shared" si="6"/>
        <v>0.24124015748031491</v>
      </c>
      <c r="G63" s="34"/>
      <c r="H63" s="34"/>
      <c r="I63" s="29"/>
      <c r="J63" s="33">
        <f>SUM(J59:J61)</f>
        <v>53505</v>
      </c>
      <c r="K63" s="33">
        <f>SUM(K59:K61)</f>
        <v>48902</v>
      </c>
      <c r="L63" s="34">
        <f t="shared" si="7"/>
        <v>9.4127029569342824E-2</v>
      </c>
      <c r="M63" s="18"/>
      <c r="N63" s="3"/>
      <c r="O63" s="3"/>
    </row>
    <row r="64" spans="1:15" x14ac:dyDescent="0.25">
      <c r="A64" s="3"/>
      <c r="B64" s="3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3"/>
      <c r="O64" s="3"/>
    </row>
    <row r="65" spans="1:15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</row>
    <row r="66" spans="1:15" x14ac:dyDescent="0.25">
      <c r="A66" s="3"/>
      <c r="B66" s="3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3"/>
      <c r="O66" s="3"/>
    </row>
  </sheetData>
  <mergeCells count="1">
    <mergeCell ref="C3:J3"/>
  </mergeCells>
  <phoneticPr fontId="4" type="noConversion"/>
  <pageMargins left="0.23622047244094491" right="0.23622047244094491" top="0.35433070866141736" bottom="0" header="0.31496062992125984" footer="0"/>
  <pageSetup paperSize="9" orientation="portrait" r:id="rId1"/>
  <headerFooter>
    <oddFooter>&amp;CADH - &amp;D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 2014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Heiðar Örn Arnarson</cp:lastModifiedBy>
  <cp:lastPrinted>2015-06-12T11:18:58Z</cp:lastPrinted>
  <dcterms:created xsi:type="dcterms:W3CDTF">2012-09-06T08:36:43Z</dcterms:created>
  <dcterms:modified xsi:type="dcterms:W3CDTF">2015-06-30T09:40:45Z</dcterms:modified>
</cp:coreProperties>
</file>