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1/"/>
    </mc:Choice>
  </mc:AlternateContent>
  <xr:revisionPtr revIDLastSave="64" documentId="8_{BE3F485A-CC12-4329-AEFB-9FF6B061B10D}" xr6:coauthVersionLast="37" xr6:coauthVersionMax="37" xr10:uidLastSave="{B2CD901E-7F34-4A2C-9063-82022EABA437}"/>
  <bookViews>
    <workbookView xWindow="0" yWindow="0" windowWidth="25130" windowHeight="14240" xr2:uid="{00000000-000D-0000-FFFF-FFFF00000000}"/>
  </bookViews>
  <sheets>
    <sheet name="MAI 2021" sheetId="9" r:id="rId1"/>
  </sheets>
  <definedNames>
    <definedName name="_xlnm.Print_Area" localSheetId="0">'MAI 2021'!$A$1:$N$63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" i="9" l="1"/>
  <c r="J10" i="9"/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<sst xmlns="http://schemas.openxmlformats.org/spreadsheetml/2006/main" count="30" uniqueCount="16">
  <si>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</si>
  <si>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</si>
  <si>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Keflavik</t>
  </si>
  <si>
    <t>Egilsstadir</t>
  </si>
  <si>
    <t>Other airports</t>
  </si>
  <si>
    <t>TOTAL</t>
  </si>
  <si>
    <t>Change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</si>
  <si>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</si>
  <si>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</si>
  <si>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</si>
  <si>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</si>
  <si>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To / From Iceland</t>
  </si>
  <si>
    <r>
      <t xml:space="preserve">PASSENGERS, </t>
    </r>
    <r>
      <rPr>
        <b/>
        <sz val="9"/>
        <color rgb="FF5F5F5F"/>
        <rFont val="Arial"/>
        <family val="2"/>
      </rPr>
      <t>all arrival and departing</t>
    </r>
  </si>
  <si>
    <r>
      <t xml:space="preserve">CARGO &amp; MAIL (ton's), </t>
    </r>
    <r>
      <rPr>
        <b/>
        <sz val="9"/>
        <color rgb="FF5F5F5F"/>
        <rFont val="Arial"/>
        <family val="2"/>
      </rPr>
      <t>all arrival and departing</t>
    </r>
  </si>
  <si>
    <t>MAÍ</t>
  </si>
  <si>
    <r>
      <t xml:space="preserve">MOVEMENTS, </t>
    </r>
    <r>
      <rPr>
        <b/>
        <sz val="9"/>
        <color rgb="FF5F5F5F"/>
        <rFont val="Arial"/>
        <family val="2"/>
      </rPr>
      <t>all movements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</si>
</sst>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9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165" fontId="17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705672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showGridLines="0" tabSelected="1" showWhiteSpace="0" topLeftCell="A34" zoomScale="115" zoomScaleNormal="115" zoomScalePageLayoutView="150" workbookViewId="0">
      <selection activeCell="F70" sqref="F70"/>
    </sheetView>
  </sheetViews>
  <sheetFormatPr defaultColWidth="8.453125" defaultRowHeight="14.5" x14ac:dyDescent="0.35"/>
  <cols>
    <col min="1" max="2" width="1.7265625" style="2" customWidth="1"/>
    <col min="3" max="3" width="16.7265625" style="1" customWidth="1"/>
    <col min="4" max="6" width="10.7265625" style="1" customWidth="1"/>
    <col min="7" max="7" width="1.7265625" style="1" customWidth="1"/>
    <col min="8" max="8" width="3.7265625" style="1" customWidth="1"/>
    <col min="9" max="9" width="4.453125" style="1" customWidth="1"/>
    <col min="10" max="12" width="10.7265625" style="1" customWidth="1"/>
    <col min="13" max="13" width="1.7265625" style="1" customWidth="1"/>
    <col min="14" max="14" width="9.1796875" style="2" customWidth="1"/>
    <col min="15" max="15" width="8.453125" style="2"/>
    <col min="16" max="16" width="11.7265625" style="2" bestFit="1" customWidth="1"/>
    <col min="17" max="16384" width="8.453125" style="2"/>
  </cols>
  <sheetData>
    <row r="1" spans="1:18" ht="43" customHeight="1" x14ac:dyDescent="0.35">
      <c r="C1" s="41"/>
      <c r="D1" s="41"/>
      <c r="E1" s="41"/>
      <c r="F1" s="41"/>
      <c r="G1" s="41"/>
    </row>
    <row r="2" spans="1:18" ht="17.149999999999999" customHeight="1" x14ac:dyDescent="0.35">
      <c r="A2" s="3"/>
      <c r="B2" s="3"/>
      <c r="C2" s="40" t="s">
        <v>9</v>
      </c>
      <c r="D2" s="40"/>
      <c r="E2" s="40"/>
      <c r="F2" s="40"/>
      <c r="G2" s="40"/>
      <c r="H2" s="40"/>
      <c r="I2" s="40"/>
      <c r="J2" s="40"/>
      <c r="K2" s="7"/>
      <c r="L2" s="7"/>
      <c r="M2" s="8"/>
      <c r="N2" s="3"/>
      <c r="O2" s="3"/>
    </row>
    <row r="3" spans="1:18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3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3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5" x14ac:dyDescent="0.35">
      <c r="A7" s="3"/>
      <c r="B7" s="3"/>
      <c r="C7" s="10"/>
      <c r="D7" s="42" t="s">
        <v>14</v>
      </c>
      <c r="E7" s="42"/>
      <c r="F7" s="42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35">
      <c r="A8" s="3"/>
      <c r="B8" s="3"/>
      <c r="C8" s="38" t="s">
        <v>12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3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35">
      <c r="A10" s="3"/>
      <c r="B10" s="3"/>
      <c r="C10" s="22"/>
      <c r="D10" s="25">
        <v>2021</v>
      </c>
      <c r="E10" s="25">
        <v>2020</v>
      </c>
      <c r="F10" s="25" t="s">
        <v>6</v>
      </c>
      <c r="G10" s="25"/>
      <c r="H10" s="25"/>
      <c r="I10" s="22"/>
      <c r="J10" s="25">
        <f>D10</f>
        <v>2021</v>
      </c>
      <c r="K10" s="25">
        <f>E10</f>
        <v>2020</v>
      </c>
      <c r="L10" s="25" t="s">
        <v>6</v>
      </c>
      <c r="M10" s="9"/>
      <c r="N10" s="3"/>
      <c r="O10" s="3"/>
    </row>
    <row r="11" spans="1:18" ht="3" customHeight="1" x14ac:dyDescent="0.3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35">
      <c r="A12" s="3"/>
      <c r="B12" s="3"/>
      <c r="C12" s="26" t="s">
        <v>2</v>
      </c>
      <c r="D12" s="27">
        <v>44524</v>
      </c>
      <c r="E12" s="27">
        <v>4064</v>
      </c>
      <c r="F12" s="28">
        <f>+D12/E12-1</f>
        <v>9.9557086614173222</v>
      </c>
      <c r="G12" s="28"/>
      <c r="H12" s="28"/>
      <c r="I12" s="29"/>
      <c r="J12" s="27">
        <v>113976</v>
      </c>
      <c r="K12" s="27">
        <v>995367</v>
      </c>
      <c r="L12" s="28">
        <f>+J12/K12-1</f>
        <v>-0.88549349134540323</v>
      </c>
      <c r="M12" s="15"/>
      <c r="N12" s="3"/>
      <c r="O12" s="3"/>
    </row>
    <row r="13" spans="1:18" ht="3" customHeight="1" x14ac:dyDescent="0.3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35">
      <c r="A14" s="3"/>
      <c r="B14" s="3"/>
      <c r="C14" s="30" t="s">
        <v>10</v>
      </c>
      <c r="D14" s="27">
        <v>24763</v>
      </c>
      <c r="E14" s="27">
        <v>7552</v>
      </c>
      <c r="F14" s="28">
        <f t="shared" ref="F14:F22" si="0">+D14/E14-1</f>
        <v>2.2789989406779663</v>
      </c>
      <c r="G14" s="28"/>
      <c r="H14" s="28"/>
      <c r="I14" s="29"/>
      <c r="J14" s="27">
        <v>92358</v>
      </c>
      <c r="K14" s="27">
        <v>67125</v>
      </c>
      <c r="L14" s="28">
        <f t="shared" ref="L14:L22" si="1">+J14/K14-1</f>
        <v>0.37591061452513963</v>
      </c>
      <c r="M14" s="15"/>
      <c r="N14" s="3"/>
      <c r="O14" s="3"/>
    </row>
    <row r="15" spans="1:18" ht="3" customHeight="1" x14ac:dyDescent="0.3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35">
      <c r="A16" s="3"/>
      <c r="B16" s="3"/>
      <c r="C16" s="30" t="s">
        <v>0</v>
      </c>
      <c r="D16" s="27">
        <v>11027</v>
      </c>
      <c r="E16" s="27">
        <v>3686</v>
      </c>
      <c r="F16" s="28">
        <f t="shared" si="0"/>
        <v>1.9915897992403688</v>
      </c>
      <c r="G16" s="28"/>
      <c r="H16" s="28"/>
      <c r="I16" s="29"/>
      <c r="J16" s="27">
        <v>44870</v>
      </c>
      <c r="K16" s="27">
        <v>36788</v>
      </c>
      <c r="L16" s="28">
        <f t="shared" si="1"/>
        <v>0.21969120365336514</v>
      </c>
      <c r="M16" s="15"/>
      <c r="N16" s="3"/>
      <c r="O16" s="3"/>
    </row>
    <row r="17" spans="1:15" ht="2.15" customHeight="1" x14ac:dyDescent="0.3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35">
      <c r="A18" s="3"/>
      <c r="B18" s="3"/>
      <c r="C18" s="30" t="s">
        <v>3</v>
      </c>
      <c r="D18" s="27">
        <v>6830</v>
      </c>
      <c r="E18" s="27">
        <v>2167</v>
      </c>
      <c r="F18" s="28">
        <f t="shared" si="0"/>
        <v>2.1518227964928474</v>
      </c>
      <c r="G18" s="28"/>
      <c r="H18" s="28"/>
      <c r="I18" s="29"/>
      <c r="J18" s="27">
        <v>24462</v>
      </c>
      <c r="K18" s="27">
        <v>17539</v>
      </c>
      <c r="L18" s="28">
        <f t="shared" si="1"/>
        <v>0.39472033753349667</v>
      </c>
      <c r="M18" s="15"/>
      <c r="N18" s="3"/>
      <c r="O18" s="3"/>
    </row>
    <row r="19" spans="1:15" ht="3" customHeight="1" x14ac:dyDescent="0.3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35">
      <c r="A20" s="3"/>
      <c r="B20" s="3"/>
      <c r="C20" s="30" t="s">
        <v>4</v>
      </c>
      <c r="D20" s="27">
        <v>4659</v>
      </c>
      <c r="E20" s="27">
        <v>1594</v>
      </c>
      <c r="F20" s="28">
        <f t="shared" si="0"/>
        <v>1.9228356336260979</v>
      </c>
      <c r="G20" s="28"/>
      <c r="H20" s="28"/>
      <c r="I20" s="29"/>
      <c r="J20" s="27">
        <v>16194</v>
      </c>
      <c r="K20" s="27">
        <v>13465</v>
      </c>
      <c r="L20" s="28">
        <f t="shared" si="1"/>
        <v>0.20267359821760111</v>
      </c>
      <c r="M20" s="15"/>
      <c r="N20" s="3"/>
      <c r="O20" s="3"/>
    </row>
    <row r="21" spans="1:15" ht="3" customHeight="1" x14ac:dyDescent="0.3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35">
      <c r="A22" s="3"/>
      <c r="B22" s="3"/>
      <c r="C22" s="32" t="s">
        <v>5</v>
      </c>
      <c r="D22" s="33">
        <f>SUM(D12:D20)</f>
        <v>91803</v>
      </c>
      <c r="E22" s="33">
        <f>SUM(E12:E20)</f>
        <v>19063</v>
      </c>
      <c r="F22" s="34">
        <f t="shared" si="0"/>
        <v>3.8157687667208728</v>
      </c>
      <c r="G22" s="34"/>
      <c r="H22" s="34"/>
      <c r="I22" s="29"/>
      <c r="J22" s="33">
        <f>SUM(J12:J20)</f>
        <v>291860</v>
      </c>
      <c r="K22" s="33">
        <f>SUM(K12:K20)</f>
        <v>1130284</v>
      </c>
      <c r="L22" s="34">
        <f t="shared" si="1"/>
        <v>-0.74178171149905681</v>
      </c>
      <c r="M22" s="18"/>
      <c r="N22" s="3"/>
      <c r="O22" s="3"/>
    </row>
    <row r="23" spans="1:15" ht="2.15" customHeight="1" x14ac:dyDescent="0.3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3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3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35">
      <c r="A26" s="3"/>
      <c r="B26" s="3"/>
      <c r="C26" s="35" t="s">
        <v>15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3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35">
      <c r="A28" s="3"/>
      <c r="B28" s="3"/>
      <c r="C28" s="26" t="s">
        <v>2</v>
      </c>
      <c r="D28" s="27">
        <v>7981</v>
      </c>
      <c r="E28" s="27">
        <v>5510</v>
      </c>
      <c r="F28" s="28">
        <f>+D28/E28-1</f>
        <v>0.44845735027223221</v>
      </c>
      <c r="G28" s="28"/>
      <c r="H28" s="28"/>
      <c r="I28" s="29"/>
      <c r="J28" s="27">
        <v>25274</v>
      </c>
      <c r="K28" s="27">
        <v>20430</v>
      </c>
      <c r="L28" s="28">
        <f>+J28/K28-1</f>
        <v>0.23710230053842385</v>
      </c>
      <c r="M28" s="15"/>
      <c r="N28" s="3"/>
      <c r="O28" s="3"/>
    </row>
    <row r="29" spans="1:15" ht="3" customHeight="1" x14ac:dyDescent="0.3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35">
      <c r="A30" s="3"/>
      <c r="B30" s="3"/>
      <c r="C30" s="30" t="s">
        <v>10</v>
      </c>
      <c r="D30" s="27">
        <v>6377</v>
      </c>
      <c r="E30" s="27">
        <v>3871</v>
      </c>
      <c r="F30" s="28">
        <f t="shared" ref="F30:F38" si="2">+D30/E30-1</f>
        <v>0.64737793851717895</v>
      </c>
      <c r="G30" s="28"/>
      <c r="H30" s="28"/>
      <c r="I30" s="29"/>
      <c r="J30" s="27">
        <v>20486</v>
      </c>
      <c r="K30" s="27">
        <v>15275</v>
      </c>
      <c r="L30" s="28">
        <f t="shared" ref="L30:L38" si="3">+J30/K30-1</f>
        <v>0.34114566284779047</v>
      </c>
      <c r="M30" s="15"/>
      <c r="N30" s="3"/>
      <c r="O30" s="3"/>
    </row>
    <row r="31" spans="1:15" ht="3" customHeight="1" x14ac:dyDescent="0.3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35">
      <c r="A32" s="3"/>
      <c r="B32" s="3"/>
      <c r="C32" s="30" t="s">
        <v>0</v>
      </c>
      <c r="D32" s="27">
        <v>1303</v>
      </c>
      <c r="E32" s="27">
        <v>724</v>
      </c>
      <c r="F32" s="28">
        <f t="shared" si="2"/>
        <v>0.79972375690607733</v>
      </c>
      <c r="G32" s="28"/>
      <c r="H32" s="28"/>
      <c r="I32" s="29"/>
      <c r="J32" s="27">
        <v>4068</v>
      </c>
      <c r="K32" s="27">
        <v>2950</v>
      </c>
      <c r="L32" s="28">
        <f t="shared" si="3"/>
        <v>0.37898305084745765</v>
      </c>
      <c r="M32" s="15"/>
      <c r="N32" s="3"/>
      <c r="O32" s="3"/>
    </row>
    <row r="33" spans="1:15" ht="3" customHeight="1" x14ac:dyDescent="0.3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35">
      <c r="A34" s="3"/>
      <c r="B34" s="3"/>
      <c r="C34" s="30" t="s">
        <v>3</v>
      </c>
      <c r="D34" s="27">
        <v>194</v>
      </c>
      <c r="E34" s="27">
        <v>152</v>
      </c>
      <c r="F34" s="28">
        <f t="shared" si="2"/>
        <v>0.27631578947368429</v>
      </c>
      <c r="G34" s="28"/>
      <c r="H34" s="28"/>
      <c r="I34" s="29"/>
      <c r="J34" s="27">
        <v>1052</v>
      </c>
      <c r="K34" s="27">
        <v>796</v>
      </c>
      <c r="L34" s="28">
        <f t="shared" si="3"/>
        <v>0.32160804020100509</v>
      </c>
      <c r="M34" s="15"/>
      <c r="N34" s="3"/>
      <c r="O34" s="3"/>
    </row>
    <row r="35" spans="1:15" ht="3" customHeight="1" x14ac:dyDescent="0.3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35">
      <c r="A36" s="3"/>
      <c r="B36" s="3"/>
      <c r="C36" s="30" t="s">
        <v>4</v>
      </c>
      <c r="D36" s="27">
        <v>792</v>
      </c>
      <c r="E36" s="27">
        <v>523</v>
      </c>
      <c r="F36" s="28">
        <f t="shared" si="2"/>
        <v>0.51434034416826013</v>
      </c>
      <c r="G36" s="28"/>
      <c r="H36" s="28"/>
      <c r="I36" s="29"/>
      <c r="J36" s="27">
        <v>2823</v>
      </c>
      <c r="K36" s="27">
        <v>2692</v>
      </c>
      <c r="L36" s="28">
        <f t="shared" si="3"/>
        <v>4.8662704309063942E-2</v>
      </c>
      <c r="M36" s="15"/>
      <c r="N36" s="3"/>
      <c r="O36" s="3"/>
    </row>
    <row r="37" spans="1:15" ht="3" customHeight="1" x14ac:dyDescent="0.3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35">
      <c r="A38" s="3"/>
      <c r="B38" s="3"/>
      <c r="C38" s="32" t="s">
        <v>5</v>
      </c>
      <c r="D38" s="33">
        <f>SUM(D28:D36)</f>
        <v>16647</v>
      </c>
      <c r="E38" s="33">
        <f>SUM(E28:E36)</f>
        <v>10780</v>
      </c>
      <c r="F38" s="34">
        <f t="shared" si="2"/>
        <v>0.54424860853432278</v>
      </c>
      <c r="G38" s="34"/>
      <c r="H38" s="34"/>
      <c r="I38" s="29"/>
      <c r="J38" s="33">
        <f>SUM(J28:J36)</f>
        <v>53703</v>
      </c>
      <c r="K38" s="33">
        <f>SUM(K28:K36)</f>
        <v>42143</v>
      </c>
      <c r="L38" s="34">
        <f t="shared" si="3"/>
        <v>0.27430415490116977</v>
      </c>
      <c r="M38" s="18"/>
      <c r="N38" s="3"/>
      <c r="O38" s="3"/>
    </row>
    <row r="39" spans="1:15" x14ac:dyDescent="0.3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3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3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35">
      <c r="A42" s="3"/>
      <c r="B42" s="3"/>
      <c r="C42" s="35" t="s">
        <v>13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35">
      <c r="A43" s="3"/>
      <c r="B43" s="3"/>
      <c r="C43" s="26" t="s">
        <v>2</v>
      </c>
      <c r="D43" s="27">
        <v>3859</v>
      </c>
      <c r="E43" s="27">
        <v>4253</v>
      </c>
      <c r="F43" s="28">
        <f>+D43/E43-1</f>
        <v>-9.264048906654121E-2</v>
      </c>
      <c r="G43" s="28"/>
      <c r="H43" s="28"/>
      <c r="I43" s="29"/>
      <c r="J43" s="27">
        <v>21285</v>
      </c>
      <c r="K43" s="27">
        <v>20409</v>
      </c>
      <c r="L43" s="28">
        <f>+J43/K43-1</f>
        <v>4.2922240188152383E-2</v>
      </c>
      <c r="M43" s="15"/>
      <c r="N43" s="3"/>
      <c r="O43" s="3"/>
    </row>
    <row r="44" spans="1:15" ht="3" customHeight="1" x14ac:dyDescent="0.3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35">
      <c r="A45" s="3"/>
      <c r="B45" s="3"/>
      <c r="C45" s="30" t="s">
        <v>10</v>
      </c>
      <c r="D45" s="39">
        <v>48.5</v>
      </c>
      <c r="E45" s="39">
        <v>36.799999999999997</v>
      </c>
      <c r="F45" s="28">
        <f t="shared" ref="F45:F53" si="4">+D45/E45-1</f>
        <v>0.31793478260869579</v>
      </c>
      <c r="G45" s="28"/>
      <c r="H45" s="28"/>
      <c r="I45" s="29"/>
      <c r="J45" s="39">
        <v>192.1</v>
      </c>
      <c r="K45" s="39">
        <v>196.8</v>
      </c>
      <c r="L45" s="28">
        <f t="shared" ref="L45:L53" si="5">+J45/K45-1</f>
        <v>-2.3882113821138251E-2</v>
      </c>
      <c r="M45" s="15"/>
      <c r="N45" s="3"/>
      <c r="O45" s="3"/>
    </row>
    <row r="46" spans="1:15" ht="3" customHeight="1" x14ac:dyDescent="0.35">
      <c r="A46" s="3"/>
      <c r="B46" s="3"/>
      <c r="C46" s="30"/>
      <c r="D46" s="39"/>
      <c r="E46" s="39"/>
      <c r="F46" s="28"/>
      <c r="G46" s="28"/>
      <c r="H46" s="28"/>
      <c r="I46" s="29"/>
      <c r="J46" s="39"/>
      <c r="K46" s="39"/>
      <c r="L46" s="28"/>
      <c r="M46" s="15"/>
      <c r="N46" s="3"/>
      <c r="O46" s="3"/>
    </row>
    <row r="47" spans="1:15" x14ac:dyDescent="0.35">
      <c r="A47" s="3"/>
      <c r="B47" s="3"/>
      <c r="C47" s="30" t="s">
        <v>0</v>
      </c>
      <c r="D47" s="39">
        <v>28</v>
      </c>
      <c r="E47" s="39">
        <v>19.399999999999999</v>
      </c>
      <c r="F47" s="28">
        <f t="shared" si="4"/>
        <v>0.44329896907216515</v>
      </c>
      <c r="G47" s="28"/>
      <c r="H47" s="28"/>
      <c r="I47" s="29"/>
      <c r="J47" s="39">
        <v>106.4</v>
      </c>
      <c r="K47" s="39">
        <v>94.9</v>
      </c>
      <c r="L47" s="28">
        <f t="shared" si="5"/>
        <v>0.12118018967334043</v>
      </c>
      <c r="M47" s="15"/>
      <c r="N47" s="3"/>
      <c r="O47" s="3"/>
    </row>
    <row r="48" spans="1:15" ht="3" customHeight="1" x14ac:dyDescent="0.35">
      <c r="A48" s="3"/>
      <c r="B48" s="3"/>
      <c r="C48" s="30"/>
      <c r="D48" s="39"/>
      <c r="E48" s="39"/>
      <c r="F48" s="28"/>
      <c r="G48" s="28"/>
      <c r="H48" s="28"/>
      <c r="I48" s="29"/>
      <c r="J48" s="39"/>
      <c r="K48" s="39"/>
      <c r="L48" s="28"/>
      <c r="M48" s="15"/>
      <c r="N48" s="3"/>
      <c r="O48" s="3"/>
    </row>
    <row r="49" spans="1:17" x14ac:dyDescent="0.35">
      <c r="A49" s="3"/>
      <c r="B49" s="3"/>
      <c r="C49" s="30" t="s">
        <v>3</v>
      </c>
      <c r="D49" s="39">
        <v>10.1</v>
      </c>
      <c r="E49" s="39">
        <v>6.1</v>
      </c>
      <c r="F49" s="28">
        <f t="shared" si="4"/>
        <v>0.65573770491803285</v>
      </c>
      <c r="G49" s="28"/>
      <c r="H49" s="28"/>
      <c r="I49" s="29"/>
      <c r="J49" s="39">
        <v>45.6</v>
      </c>
      <c r="K49" s="39">
        <v>34.4</v>
      </c>
      <c r="L49" s="28">
        <f t="shared" si="5"/>
        <v>0.32558139534883734</v>
      </c>
      <c r="M49" s="15"/>
      <c r="N49" s="3"/>
      <c r="O49" s="3"/>
    </row>
    <row r="50" spans="1:17" ht="3" customHeight="1" x14ac:dyDescent="0.35">
      <c r="A50" s="3"/>
      <c r="B50" s="3"/>
      <c r="C50" s="30"/>
      <c r="D50" s="39"/>
      <c r="E50" s="39"/>
      <c r="F50" s="28"/>
      <c r="G50" s="28"/>
      <c r="H50" s="28"/>
      <c r="I50" s="29"/>
      <c r="J50" s="39"/>
      <c r="K50" s="39"/>
      <c r="L50" s="28"/>
      <c r="M50" s="15"/>
      <c r="N50" s="3"/>
      <c r="O50" s="3"/>
    </row>
    <row r="51" spans="1:17" x14ac:dyDescent="0.35">
      <c r="A51" s="3"/>
      <c r="B51" s="3"/>
      <c r="C51" s="30" t="s">
        <v>4</v>
      </c>
      <c r="D51" s="39">
        <v>12.2</v>
      </c>
      <c r="E51" s="39">
        <v>10.1</v>
      </c>
      <c r="F51" s="28">
        <f t="shared" si="4"/>
        <v>0.20792079207920788</v>
      </c>
      <c r="G51" s="28"/>
      <c r="H51" s="28"/>
      <c r="I51" s="29"/>
      <c r="J51" s="39">
        <v>47.5</v>
      </c>
      <c r="K51" s="39">
        <v>57.3</v>
      </c>
      <c r="L51" s="28">
        <f t="shared" si="5"/>
        <v>-0.17102966841186729</v>
      </c>
      <c r="M51" s="15"/>
      <c r="N51" s="3"/>
      <c r="O51" s="3"/>
    </row>
    <row r="52" spans="1:17" ht="3" customHeight="1" x14ac:dyDescent="0.35">
      <c r="A52" s="3"/>
      <c r="B52" s="3"/>
      <c r="C52" s="31"/>
      <c r="D52" s="27">
        <v>49</v>
      </c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35">
      <c r="A53" s="3"/>
      <c r="B53" s="3"/>
      <c r="C53" s="32" t="s">
        <v>5</v>
      </c>
      <c r="D53" s="33">
        <f>SUM(D43:D51)</f>
        <v>3957.7999999999997</v>
      </c>
      <c r="E53" s="33">
        <f>SUM(E43:E51)</f>
        <v>4325.4000000000005</v>
      </c>
      <c r="F53" s="34">
        <f t="shared" si="4"/>
        <v>-8.4986359643039022E-2</v>
      </c>
      <c r="G53" s="34"/>
      <c r="H53" s="34"/>
      <c r="I53" s="29"/>
      <c r="J53" s="33">
        <f>SUM(J43:J51)</f>
        <v>21676.6</v>
      </c>
      <c r="K53" s="33">
        <f>SUM(K43:K51)</f>
        <v>20792.400000000001</v>
      </c>
      <c r="L53" s="34">
        <f t="shared" si="5"/>
        <v>4.2525153421442363E-2</v>
      </c>
      <c r="M53" s="18"/>
      <c r="N53" s="3"/>
      <c r="O53" s="3"/>
    </row>
    <row r="54" spans="1:17" x14ac:dyDescent="0.3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3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35">
      <c r="A56" s="3"/>
      <c r="B56" s="3"/>
      <c r="C56" s="35" t="s">
        <v>7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5" customHeight="1" x14ac:dyDescent="0.3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35">
      <c r="A58" s="3"/>
      <c r="B58" s="3"/>
      <c r="C58" s="37" t="s">
        <v>8</v>
      </c>
      <c r="D58" s="27">
        <v>4788</v>
      </c>
      <c r="E58" s="27">
        <v>1713</v>
      </c>
      <c r="F58" s="28">
        <f>+D58/E58-1</f>
        <v>1.7950963222416814</v>
      </c>
      <c r="G58" s="28"/>
      <c r="H58" s="28"/>
      <c r="I58" s="29"/>
      <c r="J58" s="27">
        <v>21016</v>
      </c>
      <c r="K58" s="27">
        <v>28926</v>
      </c>
      <c r="L58" s="28">
        <f>+J58/K58-1</f>
        <v>-0.2734564060015211</v>
      </c>
      <c r="M58" s="15"/>
      <c r="N58" s="3"/>
      <c r="O58" s="3"/>
    </row>
    <row r="59" spans="1:17" ht="3" customHeight="1" x14ac:dyDescent="0.3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35">
      <c r="A60" s="3"/>
      <c r="B60" s="3"/>
      <c r="C60" s="37" t="s">
        <v>11</v>
      </c>
      <c r="D60" s="27">
        <v>1422</v>
      </c>
      <c r="E60" s="27">
        <v>732</v>
      </c>
      <c r="F60" s="28">
        <f t="shared" ref="F60:F62" si="6">+D60/E60-1</f>
        <v>0.94262295081967218</v>
      </c>
      <c r="G60" s="28"/>
      <c r="H60" s="28"/>
      <c r="I60" s="29"/>
      <c r="J60" s="27">
        <v>5113</v>
      </c>
      <c r="K60" s="27">
        <v>10072</v>
      </c>
      <c r="L60" s="28">
        <f t="shared" ref="L60:L62" si="7">+J60/K60-1</f>
        <v>-0.49235504368546468</v>
      </c>
      <c r="M60" s="15"/>
      <c r="N60" s="3"/>
      <c r="O60" s="3"/>
    </row>
    <row r="61" spans="1:17" ht="3" customHeight="1" x14ac:dyDescent="0.3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35">
      <c r="A62" s="3"/>
      <c r="B62" s="3"/>
      <c r="C62" s="32" t="s">
        <v>5</v>
      </c>
      <c r="D62" s="33">
        <f>SUM(D58:D60)</f>
        <v>6210</v>
      </c>
      <c r="E62" s="33">
        <f>SUM(E58:E60)</f>
        <v>2445</v>
      </c>
      <c r="F62" s="34">
        <f t="shared" si="6"/>
        <v>1.5398773006134969</v>
      </c>
      <c r="G62" s="34"/>
      <c r="H62" s="34"/>
      <c r="I62" s="29"/>
      <c r="J62" s="33">
        <f>SUM(J58:J60)</f>
        <v>26129</v>
      </c>
      <c r="K62" s="33">
        <f>SUM(K58:K60)</f>
        <v>38998</v>
      </c>
      <c r="L62" s="34">
        <f t="shared" si="7"/>
        <v>-0.32999128160418478</v>
      </c>
      <c r="M62" s="18"/>
      <c r="N62" s="3"/>
      <c r="O62" s="3"/>
    </row>
    <row r="63" spans="1:17" x14ac:dyDescent="0.3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3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3FB9A32CAE43AD28F9986F9A3F25" ma:contentTypeVersion="13" ma:contentTypeDescription="Create a new document." ma:contentTypeScope="" ma:versionID="95c08a6e5488b97ab39596491c91d271">
  <xsd:schema xmlns:xsd="http://www.w3.org/2001/XMLSchema" xmlns:xs="http://www.w3.org/2001/XMLSchema" xmlns:p="http://schemas.microsoft.com/office/2006/metadata/properties" xmlns:ns3="d06a085f-9f0e-4248-a60b-b771cc75c7d0" xmlns:ns4="9c63cbb8-2d6b-4db9-985b-eb5b2fc66967" targetNamespace="http://schemas.microsoft.com/office/2006/metadata/properties" ma:root="true" ma:fieldsID="5c347f06d81575a5af8a4aec7f4b9564" ns3:_="" ns4:_="">
    <xsd:import namespace="d06a085f-9f0e-4248-a60b-b771cc75c7d0"/>
    <xsd:import namespace="9c63cbb8-2d6b-4db9-985b-eb5b2fc66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a085f-9f0e-4248-a60b-b771cc75c7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cbb8-2d6b-4db9-985b-eb5b2fc66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9B4D84-0E71-40C2-9905-B0E53FAF12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a085f-9f0e-4248-a60b-b771cc75c7d0"/>
    <ds:schemaRef ds:uri="9c63cbb8-2d6b-4db9-985b-eb5b2fc66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DDF48A-B493-4F89-8513-E7EE45D5C6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8F7B4C-EC85-4314-B08B-FE0A236807D8}">
  <ds:schemaRefs>
    <ds:schemaRef ds:uri="http://schemas.microsoft.com/office/2006/metadata/properties"/>
    <ds:schemaRef ds:uri="9c63cbb8-2d6b-4db9-985b-eb5b2fc6696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d06a085f-9f0e-4248-a60b-b771cc75c7d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 2021</vt:lpstr>
      <vt:lpstr>'MAI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2020-06-10T14:04:23Z</cp:lastPrinted>
  <dcterms:created xsi:type="dcterms:W3CDTF">2012-09-06T08:36:43Z</dcterms:created>
  <dcterms:modified xsi:type="dcterms:W3CDTF">2021-06-08T10:25:41Z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0x010100C7FB3FB9A32CAE43AD28F9986F9A3F25</vt:lpwstr>
  </property>
</Properties>
</file>