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5/"/>
    </mc:Choice>
  </mc:AlternateContent>
  <xr:revisionPtr revIDLastSave="88" documentId="8_{69A4E61F-BEF9-484C-A294-68D37B81204A}" xr6:coauthVersionLast="47" xr6:coauthVersionMax="47" xr10:uidLastSave="{D5D335F5-362F-4962-9548-D4093B0446E4}"/>
  <bookViews>
    <workbookView xWindow="-28920" yWindow="-120" windowWidth="29040" windowHeight="17640" xr2:uid="{97E3DDC8-B77B-4725-8864-E43E93CC569F}"/>
  </bookViews>
  <sheets>
    <sheet name="JUN 2025" sheetId="1" r:id="rId1"/>
  </sheets>
  <definedNames>
    <definedName name="_xlnm.Print_Area" localSheetId="0">'JUN 2025'!$A$1:$J$61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C57" i="1" l="1"/>
  <c r="H25" i="1" l="1"/>
  <c r="I35" i="1" l="1"/>
  <c r="I34" i="1"/>
  <c r="I33" i="1"/>
  <c r="I32" i="1"/>
  <c r="I31" i="1"/>
  <c r="E35" i="1"/>
  <c r="E34" i="1"/>
  <c r="E33" i="1"/>
  <c r="E32" i="1"/>
  <c r="E31" i="1"/>
  <c r="I47" i="1"/>
  <c r="I46" i="1"/>
  <c r="I45" i="1"/>
  <c r="I44" i="1"/>
  <c r="I43" i="1"/>
  <c r="E47" i="1"/>
  <c r="E46" i="1"/>
  <c r="E45" i="1"/>
  <c r="E44" i="1"/>
  <c r="E43" i="1"/>
  <c r="I55" i="1"/>
  <c r="I54" i="1"/>
  <c r="E55" i="1"/>
  <c r="E54" i="1"/>
  <c r="H57" i="1"/>
  <c r="G57" i="1"/>
  <c r="D57" i="1"/>
  <c r="H49" i="1"/>
  <c r="G49" i="1"/>
  <c r="D49" i="1"/>
  <c r="C49" i="1"/>
  <c r="H37" i="1"/>
  <c r="G37" i="1"/>
  <c r="D37" i="1"/>
  <c r="C37" i="1"/>
  <c r="E19" i="1"/>
  <c r="E22" i="1"/>
  <c r="E23" i="1"/>
  <c r="C25" i="1"/>
  <c r="D25" i="1"/>
  <c r="G25" i="1"/>
  <c r="I23" i="1"/>
  <c r="I22" i="1"/>
  <c r="I21" i="1"/>
  <c r="I20" i="1"/>
  <c r="I19" i="1"/>
  <c r="I57" i="1" l="1"/>
  <c r="I37" i="1"/>
  <c r="E49" i="1"/>
  <c r="E57" i="1"/>
  <c r="I49" i="1"/>
  <c r="I25" i="1"/>
  <c r="E25" i="1"/>
  <c r="E37" i="1"/>
  <c r="H14" i="1" l="1"/>
  <c r="G14" i="1"/>
</calcChain>
</file>

<file path=xl/sharedStrings.xml><?xml version="1.0" encoding="utf-8"?>
<sst xmlns="http://schemas.openxmlformats.org/spreadsheetml/2006/main" count="33" uniqueCount="19">
  <si>
    <t>Change</t>
  </si>
  <si>
    <t>Keflavik</t>
  </si>
  <si>
    <t>Reykjavik</t>
  </si>
  <si>
    <t>Akureyri</t>
  </si>
  <si>
    <t>Egilsstadir</t>
  </si>
  <si>
    <t>Other airports</t>
  </si>
  <si>
    <t>Reykjavik Control Area</t>
  </si>
  <si>
    <t>Overflights</t>
  </si>
  <si>
    <t>To / From Iceland</t>
  </si>
  <si>
    <r>
      <rPr>
        <sz val="14"/>
        <color theme="0"/>
        <rFont val="KEF Oasis Regular"/>
      </rPr>
      <t>MONTHLY REPORT TRAFFIC STATISTICS / SUMMARY</t>
    </r>
    <r>
      <rPr>
        <sz val="11"/>
        <color theme="1"/>
        <rFont val="KEF Oasis Regular"/>
      </rPr>
      <t xml:space="preserve">
</t>
    </r>
  </si>
  <si>
    <t>Year to Date</t>
  </si>
  <si>
    <t>Passengers</t>
  </si>
  <si>
    <t>All arrival and departing</t>
  </si>
  <si>
    <t>Total</t>
  </si>
  <si>
    <t>Movements</t>
  </si>
  <si>
    <t>All departures and landings</t>
  </si>
  <si>
    <t>Cargo &amp; Mail</t>
  </si>
  <si>
    <t>(ton's), all arrival and departing</t>
  </si>
  <si>
    <t>Júní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</si>
</sst>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KEF Oasis"/>
      <family val="2"/>
      <scheme val="minor"/>
    </font>
    <font>
      <sz val="9"/>
      <color theme="1"/>
      <name val="KEF Oasis"/>
      <family val="2"/>
      <scheme val="minor"/>
    </font>
    <font>
      <sz val="11"/>
      <color theme="1"/>
      <name val="KEF Oasis"/>
      <family val="2"/>
      <scheme val="minor"/>
    </font>
    <font>
      <sz val="11"/>
      <color theme="1"/>
      <name val="KEF Oasis Regular"/>
    </font>
    <font>
      <sz val="14"/>
      <color theme="0"/>
      <name val="KEF Oasis Regular"/>
    </font>
    <font>
      <b/>
      <sz val="10"/>
      <color rgb="FF5F5F5F"/>
      <name val="KEF Oasis Regular"/>
    </font>
    <font>
      <b/>
      <sz val="10"/>
      <color theme="1"/>
      <name val="KEF Oasis Regular"/>
    </font>
    <font>
      <sz val="10"/>
      <color theme="1"/>
      <name val="KEF Oasis Regular"/>
    </font>
    <font>
      <sz val="9"/>
      <color theme="1"/>
      <name val="KEF Oasis Regular"/>
    </font>
    <font>
      <sz val="10"/>
      <color theme="0"/>
      <name val="KEF Oasis Regular"/>
    </font>
    <font>
      <sz val="10"/>
      <color theme="1"/>
      <name val="KEF Oasis SemiBold"/>
      <family val="2"/>
    </font>
    <font>
      <sz val="16"/>
      <color theme="1"/>
      <name val="KEF Oasis SemiBold"/>
      <family val="2"/>
    </font>
    <font>
      <sz val="12"/>
      <color theme="1"/>
      <name val="KEF Oasis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17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7" fillId="0" borderId="0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164" fontId="7" fillId="4" borderId="0" xfId="1" applyNumberFormat="1" applyFont="1" applyFill="1" applyBorder="1" applyAlignment="1">
      <alignment horizontal="right"/>
    </xf>
    <xf numFmtId="164" fontId="6" fillId="4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D9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113828</xdr:rowOff>
    </xdr:from>
    <xdr:to>
      <xdr:col>9</xdr:col>
      <xdr:colOff>0</xdr:colOff>
      <xdr:row>10</xdr:row>
      <xdr:rowOff>75729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E9DAC1-5CAD-6449-8784-066D30674E1D}"/>
            </a:ext>
          </a:extLst>
        </xdr:cNvPr>
        <xdr:cNvSpPr txBox="1"/>
      </xdr:nvSpPr>
      <xdr:spPr>
        <a:xfrm>
          <a:off x="496225" y="887603"/>
          <a:ext cx="6610729" cy="11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400" b="1">
              <a:solidFill>
                <a:schemeClr val="tx1"/>
              </a:solidFill>
            </a:rPr>
            <a:t>Monthly report</a:t>
          </a:r>
        </a:p>
        <a:p>
          <a:r>
            <a:rPr lang="en-US" sz="2400" b="0">
              <a:solidFill>
                <a:schemeClr val="tx1"/>
              </a:solidFill>
            </a:rPr>
            <a:t>Traffic</a:t>
          </a:r>
          <a:r>
            <a:rPr lang="en-US" sz="2400" b="0" baseline="0">
              <a:solidFill>
                <a:schemeClr val="tx1"/>
              </a:solidFill>
            </a:rPr>
            <a:t> statistics / summary</a:t>
          </a:r>
          <a:endParaRPr lang="en-US" sz="24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</xdr:col>
      <xdr:colOff>461406</xdr:colOff>
      <xdr:row>3</xdr:row>
      <xdr:rowOff>100670</xdr:rowOff>
    </xdr:from>
    <xdr:to>
      <xdr:col>9</xdr:col>
      <xdr:colOff>14818</xdr:colOff>
      <xdr:row>5</xdr:row>
      <xdr:rowOff>126158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87D6D6AF-35F5-2597-6915-1A246BE02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55301" y="662144"/>
          <a:ext cx="1999833" cy="399803"/>
        </a:xfrm>
        <a:prstGeom prst="rect">
          <a:avLst/>
        </a:prstGeom>
      </xdr:spPr>
    </xdr:pic>
    <xdr:clientData/>
  </xdr:twoCellAnchor>
  <xdr:twoCellAnchor>
    <xdr:from>
      <xdr:col>6</xdr:col>
      <xdr:colOff>711107</xdr:colOff>
      <xdr:row>3</xdr:row>
      <xdr:rowOff>187891</xdr:rowOff>
    </xdr:from>
    <xdr:to>
      <xdr:col>8</xdr:col>
      <xdr:colOff>584118</xdr:colOff>
      <xdr:row>5</xdr:row>
      <xdr:rowOff>42053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060BC4E-B39E-7375-5075-1FE056DD8111}"/>
            </a:ext>
          </a:extLst>
        </xdr:cNvPr>
        <xdr:cNvSpPr txBox="1"/>
      </xdr:nvSpPr>
      <xdr:spPr>
        <a:xfrm>
          <a:off x="5361616" y="755927"/>
          <a:ext cx="1498611" cy="232853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Júní  2025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1626</xdr:colOff>
      <xdr:row>23</xdr:row>
      <xdr:rowOff>110538</xdr:rowOff>
    </xdr:from>
    <xdr:to>
      <xdr:col>9</xdr:col>
      <xdr:colOff>8410</xdr:colOff>
      <xdr:row>23</xdr:row>
      <xdr:rowOff>121941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EB3D582-E1A9-0C47-A518-CCBEF9CD79E8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35</xdr:row>
      <xdr:rowOff>110538</xdr:rowOff>
    </xdr:from>
    <xdr:to>
      <xdr:col>9</xdr:col>
      <xdr:colOff>8410</xdr:colOff>
      <xdr:row>35</xdr:row>
      <xdr:rowOff>121941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A6FEDE3-9A86-B24E-9F1B-E5310A76C9A4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47</xdr:row>
      <xdr:rowOff>110538</xdr:rowOff>
    </xdr:from>
    <xdr:to>
      <xdr:col>9</xdr:col>
      <xdr:colOff>8410</xdr:colOff>
      <xdr:row>47</xdr:row>
      <xdr:rowOff>121941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AB19257-6DB1-C64A-AA62-91271913AA13}"/>
            </a:ext>
          </a:extLst>
        </xdr:cNvPr>
        <xdr:cNvCxnSpPr/>
      </xdr:nvCxnSpPr>
      <xdr:spPr>
        <a:xfrm>
          <a:off x="492308" y="8240462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55</xdr:row>
      <xdr:rowOff>110538</xdr:rowOff>
    </xdr:from>
    <xdr:to>
      <xdr:col>9</xdr:col>
      <xdr:colOff>8410</xdr:colOff>
      <xdr:row>55</xdr:row>
      <xdr:rowOff>121941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7C6FCC0-47B6-2747-846A-728FC9BE5CA2}"/>
            </a:ext>
          </a:extLst>
        </xdr:cNvPr>
        <xdr:cNvCxnSpPr/>
      </xdr:nvCxnSpPr>
      <xdr:spPr>
        <a:xfrm>
          <a:off x="492308" y="10867053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933450</xdr:colOff>
      <xdr:row>1</xdr:row>
      <xdr:rowOff>132348</xdr:rowOff>
    </xdr:from>
    <xdr:to>
      <xdr:col>4</xdr:col>
      <xdr:colOff>295275</xdr:colOff>
      <xdr:row>4</xdr:row>
      <xdr:rowOff>148246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DAC169-0226-4415-FA82-2531F7F7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33450" y="379998"/>
          <a:ext cx="3276600" cy="758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þema">
  <a:themeElements>
    <a:clrScheme name="KEF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4DF3"/>
      </a:accent1>
      <a:accent2>
        <a:srgbClr val="8AADFA"/>
      </a:accent2>
      <a:accent3>
        <a:srgbClr val="BB8B3F"/>
      </a:accent3>
      <a:accent4>
        <a:srgbClr val="E0CAA7"/>
      </a:accent4>
      <a:accent5>
        <a:srgbClr val="DB2A12"/>
      </a:accent5>
      <a:accent6>
        <a:srgbClr val="EE9D92"/>
      </a:accent6>
      <a:hlink>
        <a:srgbClr val="004EFD"/>
      </a:hlink>
      <a:folHlink>
        <a:srgbClr val="BB8B3F"/>
      </a:folHlink>
    </a:clrScheme>
    <a:fontScheme name="KEF">
      <a:majorFont>
        <a:latin typeface="KEF Oasis"/>
        <a:ea typeface=""/>
        <a:cs typeface=""/>
      </a:majorFont>
      <a:minorFont>
        <a:latin typeface="KEF Oasi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4596-D282-48C1-89E8-8C1E3C24D0DC}">
  <sheetPr>
    <pageSetUpPr fitToPage="1"/>
  </sheetPr>
  <dimension ref="A1:V60"/>
  <sheetViews>
    <sheetView tabSelected="1" topLeftCell="A13" zoomScaleNormal="100" zoomScalePageLayoutView="89" workbookViewId="0">
      <selection activeCell="Q54" sqref="Q54"/>
    </sheetView>
  </sheetViews>
  <sheetFormatPr defaultColWidth="9.109375" defaultRowHeight="15.75" x14ac:dyDescent="0.35"/>
  <cols>
    <col min="1" max="1" width="12.77734375" style="1" customWidth="1"/>
    <col min="2" max="2" width="14.6640625" style="1" customWidth="1"/>
    <col min="3" max="5" width="9.109375" style="1"/>
    <col min="6" max="6" width="4.77734375" style="1" customWidth="1"/>
    <col min="7" max="9" width="9.109375" style="1"/>
    <col min="10" max="10" width="12.77734375" style="1" customWidth="1"/>
    <col min="11" max="16384" width="9.109375" style="1"/>
  </cols>
  <sheetData>
    <row r="1" spans="1:9" ht="19.5" x14ac:dyDescent="0.4">
      <c r="A1" s="2"/>
      <c r="B1" s="30" t="s">
        <v>9</v>
      </c>
      <c r="C1" s="30"/>
      <c r="D1" s="30"/>
      <c r="E1" s="30"/>
      <c r="F1" s="30"/>
      <c r="G1" s="30"/>
      <c r="H1" s="4"/>
      <c r="I1" s="4"/>
    </row>
    <row r="2" spans="1:9" ht="19.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9.5" x14ac:dyDescent="0.4">
      <c r="A3" s="2"/>
      <c r="B3" s="3"/>
      <c r="C3" s="3"/>
      <c r="D3" s="3"/>
      <c r="E3" s="3"/>
      <c r="F3" s="3"/>
      <c r="G3" s="3"/>
      <c r="H3" s="3"/>
      <c r="I3" s="3"/>
    </row>
    <row r="4" spans="1:9" ht="19.5" x14ac:dyDescent="0.4">
      <c r="A4" s="2"/>
      <c r="B4" s="2"/>
      <c r="C4" s="2"/>
      <c r="D4" s="2"/>
      <c r="E4" s="2"/>
      <c r="F4" s="2"/>
      <c r="G4" s="2"/>
      <c r="H4" s="2"/>
      <c r="I4" s="2"/>
    </row>
    <row r="5" spans="1:9" ht="19.5" x14ac:dyDescent="0.4">
      <c r="A5" s="2"/>
    </row>
    <row r="6" spans="1:9" ht="19.5" x14ac:dyDescent="0.4">
      <c r="A6" s="2"/>
    </row>
    <row r="7" spans="1:9" ht="19.5" x14ac:dyDescent="0.4">
      <c r="A7" s="2"/>
    </row>
    <row r="8" spans="1:9" ht="19.5" x14ac:dyDescent="0.4">
      <c r="A8" s="2"/>
    </row>
    <row r="9" spans="1:9" ht="19.5" x14ac:dyDescent="0.4">
      <c r="A9" s="2"/>
    </row>
    <row r="10" spans="1:9" ht="19.5" x14ac:dyDescent="0.4">
      <c r="A10" s="2"/>
    </row>
    <row r="11" spans="1:9" ht="19.5" x14ac:dyDescent="0.4">
      <c r="A11" s="2"/>
    </row>
    <row r="12" spans="1:9" ht="19.5" x14ac:dyDescent="0.4">
      <c r="A12" s="2"/>
      <c r="B12" s="3"/>
      <c r="C12" s="3"/>
      <c r="D12" s="3"/>
      <c r="E12" s="3"/>
      <c r="F12" s="3"/>
      <c r="G12" s="3"/>
      <c r="H12" s="3"/>
      <c r="I12" s="3"/>
    </row>
    <row r="13" spans="1:9" ht="24.95" customHeight="1" x14ac:dyDescent="0.4">
      <c r="A13" s="2"/>
      <c r="B13" s="28"/>
      <c r="C13" s="31" t="s">
        <v>18</v>
      </c>
      <c r="D13" s="31"/>
      <c r="E13" s="31"/>
      <c r="F13" s="2"/>
      <c r="G13" s="31" t="s">
        <v>10</v>
      </c>
      <c r="H13" s="31"/>
      <c r="I13" s="31"/>
    </row>
    <row r="14" spans="1:9" ht="20.100000000000001" customHeight="1" x14ac:dyDescent="0.4">
      <c r="A14" s="2"/>
      <c r="B14" s="27"/>
      <c r="C14" s="25">
        <v>2025</v>
      </c>
      <c r="D14" s="25">
        <v>2024</v>
      </c>
      <c r="E14" s="25" t="s">
        <v>0</v>
      </c>
      <c r="G14" s="25">
        <f>C14</f>
        <v>2025</v>
      </c>
      <c r="H14" s="25">
        <f>D14</f>
        <v>2024</v>
      </c>
      <c r="I14" s="25" t="s">
        <v>0</v>
      </c>
    </row>
    <row r="15" spans="1:9" ht="19.5" x14ac:dyDescent="0.4">
      <c r="A15" s="2"/>
      <c r="B15" s="15"/>
      <c r="C15" s="16"/>
      <c r="D15" s="16"/>
      <c r="E15" s="17"/>
      <c r="F15" s="17"/>
      <c r="G15" s="16"/>
      <c r="H15" s="16"/>
      <c r="I15" s="17"/>
    </row>
    <row r="16" spans="1:9" ht="27" x14ac:dyDescent="0.55000000000000004">
      <c r="A16" s="2"/>
      <c r="B16" s="26" t="s">
        <v>11</v>
      </c>
      <c r="C16" s="10"/>
      <c r="D16" s="10"/>
      <c r="E16" s="3"/>
      <c r="F16" s="5"/>
      <c r="G16" s="8"/>
      <c r="H16" s="8"/>
      <c r="I16" s="3"/>
    </row>
    <row r="17" spans="1:22" ht="19.5" x14ac:dyDescent="0.4">
      <c r="A17" s="2"/>
      <c r="B17" s="12" t="s">
        <v>12</v>
      </c>
      <c r="C17" s="7"/>
      <c r="D17" s="7"/>
      <c r="E17" s="5"/>
      <c r="F17" s="5"/>
      <c r="G17" s="8"/>
      <c r="H17" s="8"/>
      <c r="I17" s="6"/>
    </row>
    <row r="18" spans="1:22" ht="19.5" x14ac:dyDescent="0.4">
      <c r="A18" s="2"/>
      <c r="F18" s="13"/>
    </row>
    <row r="19" spans="1:22" ht="21.95" customHeight="1" x14ac:dyDescent="0.4">
      <c r="A19" s="2"/>
      <c r="B19" s="21" t="s">
        <v>1</v>
      </c>
      <c r="C19" s="14">
        <v>871425</v>
      </c>
      <c r="D19" s="14">
        <v>878180</v>
      </c>
      <c r="E19" s="23">
        <f>+C19/D19-1</f>
        <v>-7.6920449110661204E-3</v>
      </c>
      <c r="F19" s="13"/>
      <c r="G19" s="14">
        <v>3745726</v>
      </c>
      <c r="H19" s="14">
        <v>3677875</v>
      </c>
      <c r="I19" s="23">
        <f>+G19/H19-1</f>
        <v>1.8448424701763999E-2</v>
      </c>
    </row>
    <row r="20" spans="1:22" ht="21.95" customHeight="1" x14ac:dyDescent="0.4">
      <c r="A20" s="2"/>
      <c r="B20" s="22" t="s">
        <v>2</v>
      </c>
      <c r="C20" s="14">
        <v>29349</v>
      </c>
      <c r="D20" s="14">
        <v>33487</v>
      </c>
      <c r="E20" s="23">
        <f>+C20/D20-1</f>
        <v>-0.12357034072923823</v>
      </c>
      <c r="F20" s="13"/>
      <c r="G20" s="14">
        <v>157586</v>
      </c>
      <c r="H20" s="14">
        <v>172241</v>
      </c>
      <c r="I20" s="23">
        <f t="shared" ref="I20:I23" si="0">+G20/H20-1</f>
        <v>-8.5084271456854044E-2</v>
      </c>
    </row>
    <row r="21" spans="1:22" ht="21.95" customHeight="1" x14ac:dyDescent="0.4">
      <c r="A21" s="2"/>
      <c r="B21" s="22" t="s">
        <v>3</v>
      </c>
      <c r="C21" s="14">
        <v>15599</v>
      </c>
      <c r="D21" s="14">
        <v>15774</v>
      </c>
      <c r="E21" s="23">
        <f>+C21/D21-1</f>
        <v>-1.1094205654875067E-2</v>
      </c>
      <c r="F21" s="13"/>
      <c r="G21" s="14">
        <v>108822</v>
      </c>
      <c r="H21" s="14">
        <v>99489</v>
      </c>
      <c r="I21" s="23">
        <f t="shared" si="0"/>
        <v>9.3809365859542249E-2</v>
      </c>
    </row>
    <row r="22" spans="1:22" ht="21.95" customHeight="1" x14ac:dyDescent="0.4">
      <c r="A22" s="2"/>
      <c r="B22" s="22" t="s">
        <v>4</v>
      </c>
      <c r="C22" s="14">
        <v>8576</v>
      </c>
      <c r="D22" s="14">
        <v>7989</v>
      </c>
      <c r="E22" s="23">
        <f>+C22/D22-1</f>
        <v>7.3476029540618271E-2</v>
      </c>
      <c r="F22" s="13"/>
      <c r="G22" s="14">
        <v>44521</v>
      </c>
      <c r="H22" s="14">
        <v>45058</v>
      </c>
      <c r="I22" s="23">
        <f t="shared" si="0"/>
        <v>-1.1917972391140341E-2</v>
      </c>
    </row>
    <row r="23" spans="1:22" ht="21.95" customHeight="1" x14ac:dyDescent="0.4">
      <c r="A23" s="2"/>
      <c r="B23" s="22" t="s">
        <v>5</v>
      </c>
      <c r="C23" s="14">
        <v>4612</v>
      </c>
      <c r="D23" s="14">
        <v>5229</v>
      </c>
      <c r="E23" s="23">
        <f>+C23/D23-1</f>
        <v>-0.11799579269458782</v>
      </c>
      <c r="F23" s="13"/>
      <c r="G23" s="14">
        <v>21701</v>
      </c>
      <c r="H23" s="14">
        <v>23810</v>
      </c>
      <c r="I23" s="23">
        <f t="shared" si="0"/>
        <v>-8.8576228475430452E-2</v>
      </c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9.5" x14ac:dyDescent="0.4">
      <c r="A24" s="2"/>
      <c r="B24" s="9"/>
      <c r="C24" s="14"/>
      <c r="D24" s="14"/>
      <c r="E24" s="23"/>
      <c r="F24" s="13"/>
      <c r="G24" s="14"/>
      <c r="H24" s="14"/>
      <c r="I24" s="23"/>
    </row>
    <row r="25" spans="1:22" ht="19.5" x14ac:dyDescent="0.4">
      <c r="A25" s="2"/>
      <c r="B25" s="9" t="s">
        <v>13</v>
      </c>
      <c r="C25" s="16">
        <f>SUM(C19:C23)</f>
        <v>929561</v>
      </c>
      <c r="D25" s="16">
        <f>SUM(D19:D23)</f>
        <v>940659</v>
      </c>
      <c r="E25" s="24">
        <f t="shared" ref="E25" si="1">+C25/D25-1</f>
        <v>-1.179811174931622E-2</v>
      </c>
      <c r="F25" s="17"/>
      <c r="G25" s="16">
        <f>SUM(G19:G23)</f>
        <v>4078356</v>
      </c>
      <c r="H25" s="16">
        <f>SUM(H19:H24)</f>
        <v>4018473</v>
      </c>
      <c r="I25" s="24">
        <f t="shared" ref="I25" si="2">+G25/H25-1</f>
        <v>1.4901929165630934E-2</v>
      </c>
      <c r="O25" s="29"/>
    </row>
    <row r="26" spans="1:22" ht="19.5" x14ac:dyDescent="0.4">
      <c r="A26" s="2"/>
      <c r="B26" s="18"/>
      <c r="C26" s="19"/>
      <c r="D26" s="19"/>
      <c r="E26" s="13"/>
      <c r="F26" s="13"/>
      <c r="G26" s="19"/>
      <c r="H26" s="19"/>
      <c r="I26" s="13"/>
    </row>
    <row r="27" spans="1:22" ht="19.5" x14ac:dyDescent="0.4">
      <c r="A27" s="2"/>
      <c r="B27" s="18"/>
      <c r="C27" s="19"/>
      <c r="D27" s="19"/>
      <c r="E27" s="13"/>
      <c r="F27" s="13"/>
      <c r="G27" s="19"/>
      <c r="H27" s="19"/>
      <c r="I27" s="13"/>
    </row>
    <row r="28" spans="1:22" ht="27" x14ac:dyDescent="0.55000000000000004">
      <c r="A28" s="2"/>
      <c r="B28" s="26" t="s">
        <v>14</v>
      </c>
      <c r="C28" s="10"/>
      <c r="D28" s="10"/>
      <c r="E28" s="3"/>
      <c r="F28" s="5"/>
      <c r="G28" s="8"/>
      <c r="H28" s="8"/>
      <c r="I28" s="3"/>
    </row>
    <row r="29" spans="1:22" ht="19.5" x14ac:dyDescent="0.4">
      <c r="A29" s="2"/>
      <c r="B29" s="12" t="s">
        <v>15</v>
      </c>
      <c r="C29" s="7"/>
      <c r="D29" s="7"/>
      <c r="E29" s="5"/>
      <c r="F29" s="5"/>
      <c r="G29" s="8"/>
      <c r="H29" s="8"/>
      <c r="I29" s="6"/>
    </row>
    <row r="30" spans="1:22" ht="19.5" x14ac:dyDescent="0.4">
      <c r="A30" s="2"/>
      <c r="F30" s="13"/>
    </row>
    <row r="31" spans="1:22" ht="21.95" customHeight="1" x14ac:dyDescent="0.4">
      <c r="A31" s="2"/>
      <c r="B31" s="21" t="s">
        <v>1</v>
      </c>
      <c r="C31" s="14">
        <v>7434</v>
      </c>
      <c r="D31" s="14">
        <v>7316</v>
      </c>
      <c r="E31" s="23">
        <f>+C31/D31-1</f>
        <v>1.6129032258064502E-2</v>
      </c>
      <c r="F31" s="13"/>
      <c r="G31" s="14">
        <v>33985</v>
      </c>
      <c r="H31" s="14">
        <v>35137</v>
      </c>
      <c r="I31" s="23">
        <f>+G31/H31-1</f>
        <v>-3.2785952130233054E-2</v>
      </c>
    </row>
    <row r="32" spans="1:22" ht="21.95" customHeight="1" x14ac:dyDescent="0.4">
      <c r="A32" s="2"/>
      <c r="B32" s="22" t="s">
        <v>2</v>
      </c>
      <c r="C32" s="14">
        <v>3116</v>
      </c>
      <c r="D32" s="14">
        <v>4142</v>
      </c>
      <c r="E32" s="23">
        <f>+C32/D32-1</f>
        <v>-0.24770642201834858</v>
      </c>
      <c r="F32" s="13"/>
      <c r="G32" s="14">
        <v>16565</v>
      </c>
      <c r="H32" s="14">
        <v>20292</v>
      </c>
      <c r="I32" s="23">
        <f t="shared" ref="I32:I35" si="3">+G32/H32-1</f>
        <v>-0.18366844076483346</v>
      </c>
    </row>
    <row r="33" spans="1:9" ht="21.95" customHeight="1" x14ac:dyDescent="0.4">
      <c r="A33" s="2"/>
      <c r="B33" s="22" t="s">
        <v>3</v>
      </c>
      <c r="C33" s="14">
        <v>1361</v>
      </c>
      <c r="D33" s="14">
        <v>1477</v>
      </c>
      <c r="E33" s="23">
        <f>+C33/D33-1</f>
        <v>-7.8537576167907908E-2</v>
      </c>
      <c r="F33" s="13"/>
      <c r="G33" s="14">
        <v>6904</v>
      </c>
      <c r="H33" s="14">
        <v>6151</v>
      </c>
      <c r="I33" s="23">
        <f t="shared" si="3"/>
        <v>0.12241911884246459</v>
      </c>
    </row>
    <row r="34" spans="1:9" ht="21.95" customHeight="1" x14ac:dyDescent="0.4">
      <c r="A34" s="2"/>
      <c r="B34" s="22" t="s">
        <v>4</v>
      </c>
      <c r="C34" s="14">
        <v>236</v>
      </c>
      <c r="D34" s="14">
        <v>264</v>
      </c>
      <c r="E34" s="23">
        <f>+C34/D34-1</f>
        <v>-0.10606060606060608</v>
      </c>
      <c r="F34" s="13"/>
      <c r="G34" s="14">
        <v>1234</v>
      </c>
      <c r="H34" s="14">
        <v>1348</v>
      </c>
      <c r="I34" s="23">
        <f t="shared" si="3"/>
        <v>-8.4569732937685438E-2</v>
      </c>
    </row>
    <row r="35" spans="1:9" ht="21.95" customHeight="1" x14ac:dyDescent="0.4">
      <c r="A35" s="2"/>
      <c r="B35" s="22" t="s">
        <v>5</v>
      </c>
      <c r="C35" s="14">
        <v>582</v>
      </c>
      <c r="D35" s="14">
        <v>628</v>
      </c>
      <c r="E35" s="23">
        <f>+C35/D35-1</f>
        <v>-7.3248407643312086E-2</v>
      </c>
      <c r="F35" s="13"/>
      <c r="G35" s="14">
        <v>3157</v>
      </c>
      <c r="H35" s="14">
        <v>3359</v>
      </c>
      <c r="I35" s="23">
        <f t="shared" si="3"/>
        <v>-6.0136945519499885E-2</v>
      </c>
    </row>
    <row r="36" spans="1:9" ht="19.5" x14ac:dyDescent="0.4">
      <c r="A36" s="2"/>
      <c r="B36" s="9"/>
      <c r="C36" s="14"/>
      <c r="D36" s="14"/>
      <c r="E36" s="23"/>
      <c r="F36" s="13"/>
      <c r="G36" s="14"/>
      <c r="H36" s="14"/>
      <c r="I36" s="23"/>
    </row>
    <row r="37" spans="1:9" ht="19.5" x14ac:dyDescent="0.4">
      <c r="A37" s="2"/>
      <c r="B37" s="9" t="s">
        <v>13</v>
      </c>
      <c r="C37" s="16">
        <f>SUM(C31:C35)</f>
        <v>12729</v>
      </c>
      <c r="D37" s="16">
        <f>SUM(D31:D35)</f>
        <v>13827</v>
      </c>
      <c r="E37" s="24">
        <f t="shared" ref="E37" si="4">+C37/D37-1</f>
        <v>-7.9409850292905149E-2</v>
      </c>
      <c r="F37" s="17"/>
      <c r="G37" s="16">
        <f>SUM(G31:G35)</f>
        <v>61845</v>
      </c>
      <c r="H37" s="16">
        <f>SUM(H31:H35)</f>
        <v>66287</v>
      </c>
      <c r="I37" s="24">
        <f t="shared" ref="I37" si="5">+G37/H37-1</f>
        <v>-6.7011631239911273E-2</v>
      </c>
    </row>
    <row r="38" spans="1:9" ht="19.5" x14ac:dyDescent="0.4">
      <c r="A38" s="2"/>
      <c r="B38" s="15"/>
      <c r="C38" s="16"/>
      <c r="D38" s="16"/>
      <c r="E38" s="17"/>
      <c r="F38" s="17"/>
      <c r="G38" s="16"/>
      <c r="H38" s="16"/>
      <c r="I38" s="17"/>
    </row>
    <row r="39" spans="1:9" ht="19.5" x14ac:dyDescent="0.4">
      <c r="A39" s="2"/>
      <c r="B39" s="15"/>
      <c r="C39" s="16"/>
      <c r="D39" s="16"/>
      <c r="E39" s="17"/>
      <c r="F39" s="17"/>
      <c r="G39" s="16"/>
      <c r="H39" s="16"/>
      <c r="I39" s="17"/>
    </row>
    <row r="40" spans="1:9" ht="27" x14ac:dyDescent="0.55000000000000004">
      <c r="A40" s="2"/>
      <c r="B40" s="26" t="s">
        <v>16</v>
      </c>
      <c r="C40" s="10"/>
      <c r="D40" s="10"/>
      <c r="E40" s="3"/>
      <c r="F40" s="5"/>
      <c r="G40" s="8"/>
      <c r="H40" s="8"/>
      <c r="I40" s="3"/>
    </row>
    <row r="41" spans="1:9" ht="19.5" x14ac:dyDescent="0.4">
      <c r="A41" s="2"/>
      <c r="B41" s="12" t="s">
        <v>17</v>
      </c>
      <c r="C41" s="7"/>
      <c r="D41" s="7"/>
      <c r="E41" s="5"/>
      <c r="F41" s="5"/>
      <c r="G41" s="8"/>
      <c r="H41" s="8"/>
      <c r="I41" s="6"/>
    </row>
    <row r="42" spans="1:9" ht="19.5" x14ac:dyDescent="0.4">
      <c r="A42" s="2"/>
      <c r="F42" s="13"/>
    </row>
    <row r="43" spans="1:9" ht="21.95" customHeight="1" x14ac:dyDescent="0.4">
      <c r="A43" s="2"/>
      <c r="B43" s="21" t="s">
        <v>1</v>
      </c>
      <c r="C43" s="14">
        <v>5124</v>
      </c>
      <c r="D43" s="14">
        <v>4311</v>
      </c>
      <c r="E43" s="23">
        <f>+C43/D43-1</f>
        <v>0.18858733472512168</v>
      </c>
      <c r="F43" s="13"/>
      <c r="G43" s="14">
        <v>31097</v>
      </c>
      <c r="H43" s="14">
        <v>28452</v>
      </c>
      <c r="I43" s="23">
        <f>+G43/H43-1</f>
        <v>9.2963587796991431E-2</v>
      </c>
    </row>
    <row r="44" spans="1:9" ht="21.95" customHeight="1" x14ac:dyDescent="0.4">
      <c r="B44" s="22" t="s">
        <v>2</v>
      </c>
      <c r="C44" s="20">
        <v>56</v>
      </c>
      <c r="D44" s="20">
        <v>51</v>
      </c>
      <c r="E44" s="23">
        <f t="shared" ref="E44:E47" si="6">+C44/D44-1</f>
        <v>9.8039215686274606E-2</v>
      </c>
      <c r="F44" s="13"/>
      <c r="G44" s="20">
        <v>300.7</v>
      </c>
      <c r="H44" s="20">
        <v>273.10000000000002</v>
      </c>
      <c r="I44" s="23">
        <f t="shared" ref="I44:I47" si="7">+G44/H44-1</f>
        <v>0.10106188209447087</v>
      </c>
    </row>
    <row r="45" spans="1:9" ht="21.95" customHeight="1" x14ac:dyDescent="0.4">
      <c r="B45" s="22" t="s">
        <v>3</v>
      </c>
      <c r="C45" s="20">
        <v>34.200000000000003</v>
      </c>
      <c r="D45" s="20">
        <v>31.3</v>
      </c>
      <c r="E45" s="23">
        <f t="shared" si="6"/>
        <v>9.2651757188498385E-2</v>
      </c>
      <c r="F45" s="13"/>
      <c r="G45" s="20">
        <v>179.1</v>
      </c>
      <c r="H45" s="20">
        <v>178</v>
      </c>
      <c r="I45" s="23">
        <f t="shared" si="7"/>
        <v>6.1797752808987472E-3</v>
      </c>
    </row>
    <row r="46" spans="1:9" ht="21.95" customHeight="1" x14ac:dyDescent="0.4">
      <c r="B46" s="22" t="s">
        <v>4</v>
      </c>
      <c r="C46" s="20">
        <v>13.5</v>
      </c>
      <c r="D46" s="20">
        <v>13.6</v>
      </c>
      <c r="E46" s="23">
        <f t="shared" si="6"/>
        <v>-7.3529411764705621E-3</v>
      </c>
      <c r="F46" s="13"/>
      <c r="G46" s="20">
        <v>66.2</v>
      </c>
      <c r="H46" s="20">
        <v>70.2</v>
      </c>
      <c r="I46" s="23">
        <f t="shared" si="7"/>
        <v>-5.6980056980056926E-2</v>
      </c>
    </row>
    <row r="47" spans="1:9" ht="21.95" customHeight="1" x14ac:dyDescent="0.4">
      <c r="B47" s="22" t="s">
        <v>5</v>
      </c>
      <c r="C47" s="20">
        <v>9.6999999999999993</v>
      </c>
      <c r="D47" s="20">
        <v>10.3</v>
      </c>
      <c r="E47" s="23">
        <f t="shared" si="6"/>
        <v>-5.8252427184466105E-2</v>
      </c>
      <c r="F47" s="13"/>
      <c r="G47" s="20">
        <v>61.5</v>
      </c>
      <c r="H47" s="20">
        <v>46.7</v>
      </c>
      <c r="I47" s="23">
        <f t="shared" si="7"/>
        <v>0.31691648822269802</v>
      </c>
    </row>
    <row r="48" spans="1:9" ht="18" x14ac:dyDescent="0.4">
      <c r="B48" s="9"/>
      <c r="C48" s="14"/>
      <c r="D48" s="14"/>
      <c r="E48" s="23"/>
      <c r="F48" s="13"/>
      <c r="G48" s="14"/>
      <c r="H48" s="14"/>
      <c r="I48" s="23"/>
    </row>
    <row r="49" spans="2:9" ht="18" x14ac:dyDescent="0.4">
      <c r="B49" s="9" t="s">
        <v>13</v>
      </c>
      <c r="C49" s="16">
        <f>SUM(C43:C47)</f>
        <v>5237.3999999999996</v>
      </c>
      <c r="D49" s="16">
        <f>SUM(D43:D47)</f>
        <v>4417.2000000000007</v>
      </c>
      <c r="E49" s="24">
        <f t="shared" ref="E49" si="8">+C49/D49-1</f>
        <v>0.18568323825047517</v>
      </c>
      <c r="F49" s="17"/>
      <c r="G49" s="16">
        <f>SUM(G43:G47)</f>
        <v>31704.5</v>
      </c>
      <c r="H49" s="16">
        <f>SUM(H43:H47)</f>
        <v>29020</v>
      </c>
      <c r="I49" s="24">
        <f t="shared" ref="I49" si="9">+G49/H49-1</f>
        <v>9.2505168849069674E-2</v>
      </c>
    </row>
    <row r="50" spans="2:9" ht="18" x14ac:dyDescent="0.4">
      <c r="B50" s="11"/>
      <c r="C50" s="20"/>
      <c r="D50" s="20"/>
      <c r="E50" s="13"/>
      <c r="F50" s="13"/>
      <c r="G50" s="20"/>
      <c r="H50" s="20"/>
      <c r="I50" s="13"/>
    </row>
    <row r="51" spans="2:9" ht="18" x14ac:dyDescent="0.4">
      <c r="B51" s="11"/>
      <c r="C51" s="20"/>
      <c r="D51" s="20"/>
      <c r="E51" s="13"/>
      <c r="F51" s="13"/>
      <c r="G51" s="20"/>
      <c r="H51" s="20"/>
      <c r="I51" s="13"/>
    </row>
    <row r="52" spans="2:9" ht="27" x14ac:dyDescent="0.55000000000000004">
      <c r="B52" s="26" t="s">
        <v>6</v>
      </c>
      <c r="C52" s="10"/>
      <c r="D52" s="10"/>
      <c r="E52" s="3"/>
      <c r="F52" s="5"/>
      <c r="G52" s="8"/>
      <c r="H52" s="8"/>
      <c r="I52" s="3"/>
    </row>
    <row r="53" spans="2:9" ht="18" x14ac:dyDescent="0.4">
      <c r="F53" s="13"/>
    </row>
    <row r="54" spans="2:9" ht="21.95" customHeight="1" x14ac:dyDescent="0.4">
      <c r="B54" s="21" t="s">
        <v>7</v>
      </c>
      <c r="C54" s="14">
        <v>12604</v>
      </c>
      <c r="D54" s="14">
        <v>12440</v>
      </c>
      <c r="E54" s="23">
        <f>+C54/D54-1</f>
        <v>1.3183279742765341E-2</v>
      </c>
      <c r="F54" s="13"/>
      <c r="G54" s="14">
        <v>61948</v>
      </c>
      <c r="H54" s="14">
        <v>60814</v>
      </c>
      <c r="I54" s="23">
        <f>+G54/H54-1</f>
        <v>1.8647022067287189E-2</v>
      </c>
    </row>
    <row r="55" spans="2:9" ht="21.95" customHeight="1" x14ac:dyDescent="0.4">
      <c r="B55" s="22" t="s">
        <v>8</v>
      </c>
      <c r="C55" s="14">
        <v>6806</v>
      </c>
      <c r="D55" s="14">
        <v>7018</v>
      </c>
      <c r="E55" s="23">
        <f t="shared" ref="E55" si="10">+C55/D55-1</f>
        <v>-3.020803647762893E-2</v>
      </c>
      <c r="F55" s="13"/>
      <c r="G55" s="14">
        <v>31050</v>
      </c>
      <c r="H55" s="14">
        <v>30941</v>
      </c>
      <c r="I55" s="23">
        <f t="shared" ref="I55" si="11">+G55/H55-1</f>
        <v>3.522833780420731E-3</v>
      </c>
    </row>
    <row r="56" spans="2:9" ht="18" x14ac:dyDescent="0.4">
      <c r="B56" s="9"/>
      <c r="C56" s="14"/>
      <c r="D56" s="14"/>
      <c r="E56" s="23"/>
      <c r="F56" s="13"/>
      <c r="G56" s="14"/>
      <c r="H56" s="14"/>
      <c r="I56" s="23"/>
    </row>
    <row r="57" spans="2:9" ht="18" x14ac:dyDescent="0.4">
      <c r="B57" s="9" t="s">
        <v>13</v>
      </c>
      <c r="C57" s="16">
        <f>SUM(C54:C55)</f>
        <v>19410</v>
      </c>
      <c r="D57" s="16">
        <f>SUM(D54:D55)</f>
        <v>19458</v>
      </c>
      <c r="E57" s="24">
        <f t="shared" ref="E57" si="12">+C57/D57-1</f>
        <v>-2.4668516805427254E-3</v>
      </c>
      <c r="F57" s="17"/>
      <c r="G57" s="16">
        <f>SUM(G54:G55)</f>
        <v>92998</v>
      </c>
      <c r="H57" s="16">
        <f>SUM(H54:H55)</f>
        <v>91755</v>
      </c>
      <c r="I57" s="24">
        <f t="shared" ref="I57" si="13">+G57/H57-1</f>
        <v>1.3546945670535715E-2</v>
      </c>
    </row>
    <row r="58" spans="2:9" ht="18" x14ac:dyDescent="0.4">
      <c r="B58" s="15"/>
      <c r="C58" s="16"/>
      <c r="D58" s="16"/>
      <c r="E58" s="17"/>
      <c r="F58" s="17"/>
      <c r="G58" s="16"/>
      <c r="H58" s="16"/>
      <c r="I58" s="17"/>
    </row>
    <row r="59" spans="2:9" ht="19.5" x14ac:dyDescent="0.4">
      <c r="B59" s="3"/>
      <c r="C59" s="3"/>
      <c r="D59" s="3"/>
      <c r="E59" s="3"/>
      <c r="F59" s="3"/>
      <c r="G59" s="3"/>
      <c r="H59" s="3"/>
      <c r="I59" s="3"/>
    </row>
    <row r="60" spans="2:9" ht="19.5" x14ac:dyDescent="0.4">
      <c r="B60" s="2"/>
      <c r="C60" s="2"/>
      <c r="D60" s="2"/>
      <c r="E60" s="2"/>
      <c r="F60" s="2"/>
      <c r="G60" s="2"/>
      <c r="H60" s="2"/>
      <c r="I60" s="2"/>
    </row>
  </sheetData>
  <mergeCells count="3">
    <mergeCell ref="B1:G1"/>
    <mergeCell ref="G13:I13"/>
    <mergeCell ref="C13:E13"/>
  </mergeCells>
  <pageMargins left="0.7" right="0.7" top="0.75" bottom="0.75" header="0.3" footer="0.3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EF4CBE7025B4C8549087A33BA7F1E" ma:contentTypeVersion="18" ma:contentTypeDescription="Create a new document." ma:contentTypeScope="" ma:versionID="84fe3038a19c8eac0fe37f0884cfbeba">
  <xsd:schema xmlns:xsd="http://www.w3.org/2001/XMLSchema" xmlns:xs="http://www.w3.org/2001/XMLSchema" xmlns:p="http://schemas.microsoft.com/office/2006/metadata/properties" xmlns:ns2="3c2e3af3-aa7b-453a-a5d2-21f39fdfbf1b" xmlns:ns3="45303ada-7320-4697-be10-c095e2abeda7" xmlns:ns4="f906cd18-2e8e-4cc4-b899-d73f5bceead0" targetNamespace="http://schemas.microsoft.com/office/2006/metadata/properties" ma:root="true" ma:fieldsID="7d0c2ff041a6a7553ba9f4a5200beea8" ns2:_="" ns3:_="" ns4:_="">
    <xsd:import namespace="3c2e3af3-aa7b-453a-a5d2-21f39fdfbf1b"/>
    <xsd:import namespace="45303ada-7320-4697-be10-c095e2abeda7"/>
    <xsd:import namespace="f906cd18-2e8e-4cc4-b899-d73f5bcee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3af3-aa7b-453a-a5d2-21f39fdfb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f10897-a3a9-4b7e-8837-cbd8e8a2b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03ada-7320-4697-be10-c095e2abe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6cd18-2e8e-4cc4-b899-d73f5bceead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1768dde-08d6-45ad-b4fa-5c667c2edb26}" ma:internalName="TaxCatchAll" ma:showField="CatchAllData" ma:web="45303ada-7320-4697-be10-c095e2abe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9E8BA6-300C-48AA-B077-EC26CCA49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e3af3-aa7b-453a-a5d2-21f39fdfbf1b"/>
    <ds:schemaRef ds:uri="45303ada-7320-4697-be10-c095e2abeda7"/>
    <ds:schemaRef ds:uri="f906cd18-2e8e-4cc4-b899-d73f5bcee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921D8-8DB4-4A86-BD03-196F96A90BD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806f143-ddb2-4316-a563-2787812d1924}" enabled="0" method="" siteId="{2806f143-ddb2-4316-a563-2787812d192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2025</vt:lpstr>
      <vt:lpstr>'JUN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Ómarsson</dc:creator>
  <cp:lastModifiedBy>Anna Dagný Halldórsdóttir</cp:lastModifiedBy>
  <cp:lastPrinted>2024-11-21T09:34:57Z</cp:lastPrinted>
  <dcterms:created xsi:type="dcterms:W3CDTF">2024-06-10T09:47:15Z</dcterms:created>
  <dcterms:modified xsi:type="dcterms:W3CDTF">2025-07-08T10:23:26Z</dcterms:modified>
</cp:coreProperties>
</file>