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73" documentId="8_{DA205388-845B-4315-BA92-79CBC959360E}" xr6:coauthVersionLast="47" xr6:coauthVersionMax="47" xr10:uidLastSave="{74E8D059-020F-473C-9252-0DFF2628F45E}"/>
  <bookViews>
    <workbookView xWindow="-120" yWindow="-120" windowWidth="38640" windowHeight="21240" xr2:uid="{00000000-000D-0000-FFFF-FFFF00000000}"/>
  </bookViews>
  <sheets>
    <sheet name="JUN 2023" sheetId="9" r:id="rId1"/>
  </sheets>
  <definedNames>
    <definedName name="_xlnm.Print_Area" localSheetId="0">'JUN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<sst xmlns="http://schemas.openxmlformats.org/spreadsheetml/2006/main" count="30" uniqueCount="16">
  <si>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</si>
  <si>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</si>
  <si>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</si>
  <si>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</si>
  <si>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</si>
  <si>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</si>
  <si>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</si>
  <si>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</si>
  <si>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</si>
  <si>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</si>
  <si>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</si>
  <si>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</si>
  <si>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</si>
  <si>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</si>
  <si>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r>
      <t xml:space="preserve">MOVEMENTS, </t>
    </r>
    <r>
      <rPr>
        <b/>
        <sz val="9"/>
        <color rgb="FF5F5F5F"/>
        <rFont val="Arial"/>
        <family val="2"/>
      </rPr>
      <t>all movements</t>
    </r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</si>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</sst>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  <xf numFmtId="3" fontId="0" fillId="0" borderId="0" xfId="0" applyNumberFormat="1"/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zoomScale="115" zoomScaleNormal="115" zoomScalePageLayoutView="150" workbookViewId="0">
      <selection activeCell="S16" sqref="S16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  <col min="16" max="16" width="11.7109375" bestFit="1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2023</v>
      </c>
      <c r="E10" s="21">
        <v>2022</v>
      </c>
      <c r="F10" s="21" t="s">
        <v>6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864218</v>
      </c>
      <c r="E12" s="23">
        <v>694015</v>
      </c>
      <c r="F12" s="24">
        <f>+D12/E12-1</f>
        <v>0.24524397887653726</v>
      </c>
      <c r="G12" s="24"/>
      <c r="H12" s="24"/>
      <c r="I12" s="25"/>
      <c r="J12" s="23">
        <v>3358883</v>
      </c>
      <c r="K12" s="23">
        <v>2297662</v>
      </c>
      <c r="L12" s="24">
        <f>+J12/K12-1</f>
        <v>0.46186993561280998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31454</v>
      </c>
      <c r="E14" s="23">
        <v>32672</v>
      </c>
      <c r="F14" s="24">
        <f t="shared" ref="F14:F22" si="0">+D14/E14-1</f>
        <v>-3.72796278158668E-2</v>
      </c>
      <c r="G14" s="24"/>
      <c r="H14" s="24"/>
      <c r="I14" s="25"/>
      <c r="J14" s="23">
        <v>159288</v>
      </c>
      <c r="K14" s="23">
        <v>154329</v>
      </c>
      <c r="L14" s="24">
        <f t="shared" ref="L14:L22" si="1">+J14/K14-1</f>
        <v>3.2132651672725165E-2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16422</v>
      </c>
      <c r="E16" s="23">
        <v>18396</v>
      </c>
      <c r="F16" s="24">
        <f t="shared" si="0"/>
        <v>-0.10730593607305938</v>
      </c>
      <c r="G16" s="24"/>
      <c r="H16" s="24"/>
      <c r="I16" s="25"/>
      <c r="J16" s="23">
        <v>93875</v>
      </c>
      <c r="K16" s="23">
        <v>85026</v>
      </c>
      <c r="L16" s="24">
        <f t="shared" si="1"/>
        <v>0.10407404793827779</v>
      </c>
      <c r="M16" s="11"/>
    </row>
    <row r="17" spans="3:17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7" x14ac:dyDescent="0.25">
      <c r="C18" s="26" t="s">
        <v>3</v>
      </c>
      <c r="D18" s="23">
        <v>8437</v>
      </c>
      <c r="E18" s="23">
        <v>8242</v>
      </c>
      <c r="F18" s="24">
        <f t="shared" si="0"/>
        <v>2.3659305993690927E-2</v>
      </c>
      <c r="G18" s="24"/>
      <c r="H18" s="24"/>
      <c r="I18" s="25"/>
      <c r="J18" s="23">
        <v>44769</v>
      </c>
      <c r="K18" s="23">
        <v>40593</v>
      </c>
      <c r="L18" s="24">
        <f t="shared" si="1"/>
        <v>0.10287487990540245</v>
      </c>
      <c r="M18" s="11"/>
    </row>
    <row r="19" spans="3:17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7" x14ac:dyDescent="0.25">
      <c r="C20" s="26" t="s">
        <v>4</v>
      </c>
      <c r="D20" s="23">
        <v>6279</v>
      </c>
      <c r="E20" s="23">
        <v>6491</v>
      </c>
      <c r="F20" s="24">
        <f t="shared" si="0"/>
        <v>-3.2660606994299846E-2</v>
      </c>
      <c r="G20" s="24"/>
      <c r="H20" s="24"/>
      <c r="I20" s="25"/>
      <c r="J20" s="23">
        <v>27035</v>
      </c>
      <c r="K20" s="23">
        <v>29025</v>
      </c>
      <c r="L20" s="24">
        <f t="shared" si="1"/>
        <v>-6.8561584840654555E-2</v>
      </c>
      <c r="M20" s="11"/>
    </row>
    <row r="21" spans="3:17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7" x14ac:dyDescent="0.25">
      <c r="C22" s="20" t="s">
        <v>5</v>
      </c>
      <c r="D22" s="28">
        <f>SUM(D12:D20)</f>
        <v>926810</v>
      </c>
      <c r="E22" s="28">
        <f>SUM(E12:E20)</f>
        <v>759816</v>
      </c>
      <c r="F22" s="29">
        <f t="shared" si="0"/>
        <v>0.2197821577855692</v>
      </c>
      <c r="G22" s="29"/>
      <c r="H22" s="29"/>
      <c r="I22" s="25"/>
      <c r="J22" s="28">
        <f>SUM(J12:J20)</f>
        <v>3683850</v>
      </c>
      <c r="K22" s="28">
        <f>SUM(K12:K20)</f>
        <v>2606635</v>
      </c>
      <c r="L22" s="29">
        <f t="shared" si="1"/>
        <v>0.41325885672524154</v>
      </c>
      <c r="M22" s="14"/>
    </row>
    <row r="23" spans="3:17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7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7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7" x14ac:dyDescent="0.25">
      <c r="C26" s="19" t="s">
        <v>14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7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7" x14ac:dyDescent="0.25">
      <c r="C28" s="22" t="s">
        <v>2</v>
      </c>
      <c r="D28" s="23">
        <v>7718</v>
      </c>
      <c r="E28" s="23">
        <v>7089</v>
      </c>
      <c r="F28" s="24">
        <f>+D28/E28-1</f>
        <v>8.8729016786570636E-2</v>
      </c>
      <c r="G28" s="24"/>
      <c r="H28" s="24"/>
      <c r="I28" s="25"/>
      <c r="J28" s="23">
        <v>34572</v>
      </c>
      <c r="K28" s="23">
        <v>33274</v>
      </c>
      <c r="L28" s="24">
        <f>+J28/K28-1</f>
        <v>3.9009436797499575E-2</v>
      </c>
      <c r="M28" s="11"/>
    </row>
    <row r="29" spans="3:17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7" x14ac:dyDescent="0.25">
      <c r="C30" s="26" t="s">
        <v>10</v>
      </c>
      <c r="D30" s="23">
        <v>3842</v>
      </c>
      <c r="E30" s="23">
        <v>3515</v>
      </c>
      <c r="F30" s="24">
        <f t="shared" ref="F30:F38" si="2">+D30/E30-1</f>
        <v>9.3029871977240441E-2</v>
      </c>
      <c r="G30" s="24"/>
      <c r="H30" s="24"/>
      <c r="I30" s="25"/>
      <c r="J30" s="23">
        <v>18073</v>
      </c>
      <c r="K30" s="23">
        <v>17427</v>
      </c>
      <c r="L30" s="24">
        <f t="shared" ref="L30:L38" si="3">+J30/K30-1</f>
        <v>3.7068916049807665E-2</v>
      </c>
      <c r="M30" s="11"/>
      <c r="Q30" s="35"/>
    </row>
    <row r="31" spans="3:17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7" x14ac:dyDescent="0.25">
      <c r="C32" s="26" t="s">
        <v>0</v>
      </c>
      <c r="D32" s="23">
        <v>1760</v>
      </c>
      <c r="E32" s="23">
        <v>1302</v>
      </c>
      <c r="F32" s="24">
        <f t="shared" si="2"/>
        <v>0.35176651305683571</v>
      </c>
      <c r="G32" s="24"/>
      <c r="H32" s="24"/>
      <c r="I32" s="25"/>
      <c r="J32" s="23">
        <v>6515</v>
      </c>
      <c r="K32" s="23">
        <v>6221</v>
      </c>
      <c r="L32" s="24">
        <f t="shared" si="3"/>
        <v>4.7259283073460834E-2</v>
      </c>
      <c r="M32" s="11"/>
      <c r="Q32" s="35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317</v>
      </c>
      <c r="E34" s="23">
        <v>218</v>
      </c>
      <c r="F34" s="24">
        <f t="shared" si="2"/>
        <v>0.45412844036697253</v>
      </c>
      <c r="G34" s="24"/>
      <c r="H34" s="24"/>
      <c r="I34" s="25"/>
      <c r="J34" s="23">
        <v>1503</v>
      </c>
      <c r="K34" s="23">
        <v>1481</v>
      </c>
      <c r="L34" s="24">
        <f t="shared" si="3"/>
        <v>1.4854827819041239E-2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771</v>
      </c>
      <c r="E36" s="23">
        <v>694</v>
      </c>
      <c r="F36" s="24">
        <f t="shared" si="2"/>
        <v>0.1109510086455332</v>
      </c>
      <c r="G36" s="24"/>
      <c r="H36" s="24"/>
      <c r="I36" s="25"/>
      <c r="J36" s="23">
        <v>3553</v>
      </c>
      <c r="K36" s="23">
        <v>3620</v>
      </c>
      <c r="L36" s="24">
        <f t="shared" si="3"/>
        <v>-1.8508287292817727E-2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14408</v>
      </c>
      <c r="E38" s="28">
        <f>SUM(E28:E36)</f>
        <v>12818</v>
      </c>
      <c r="F38" s="29">
        <f t="shared" si="2"/>
        <v>0.12404431268528637</v>
      </c>
      <c r="G38" s="29"/>
      <c r="H38" s="29"/>
      <c r="I38" s="25"/>
      <c r="J38" s="28">
        <f>SUM(J28:J36)</f>
        <v>64216</v>
      </c>
      <c r="K38" s="28">
        <f>SUM(K28:K36)</f>
        <v>62023</v>
      </c>
      <c r="L38" s="29">
        <f t="shared" si="3"/>
        <v>3.5357851119745876E-2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13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4859</v>
      </c>
      <c r="E43" s="23">
        <v>4398</v>
      </c>
      <c r="F43" s="24">
        <f>+D43/E43-1</f>
        <v>0.10482037289677115</v>
      </c>
      <c r="G43" s="24"/>
      <c r="H43" s="24"/>
      <c r="I43" s="25"/>
      <c r="J43" s="23">
        <v>29876</v>
      </c>
      <c r="K43" s="23">
        <v>28389</v>
      </c>
      <c r="L43" s="24">
        <f>+J43/K43-1</f>
        <v>5.237944274190709E-2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64.2</v>
      </c>
      <c r="E45" s="31">
        <v>76.099999999999994</v>
      </c>
      <c r="F45" s="24">
        <f t="shared" ref="F45:F53" si="4">+D45/E45-1</f>
        <v>-0.15637319316688558</v>
      </c>
      <c r="G45" s="24"/>
      <c r="H45" s="24"/>
      <c r="I45" s="25"/>
      <c r="J45" s="31">
        <v>324</v>
      </c>
      <c r="K45" s="31">
        <v>324.5</v>
      </c>
      <c r="L45" s="24">
        <f t="shared" ref="L45:L53" si="5">+J45/K45-1</f>
        <v>-1.5408320493066618E-3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40</v>
      </c>
      <c r="E47" s="31">
        <v>47.7</v>
      </c>
      <c r="F47" s="24">
        <f t="shared" si="4"/>
        <v>-0.16142557651991618</v>
      </c>
      <c r="G47" s="24"/>
      <c r="H47" s="24"/>
      <c r="I47" s="25"/>
      <c r="J47" s="31">
        <v>214.2</v>
      </c>
      <c r="K47" s="31">
        <v>204.7</v>
      </c>
      <c r="L47" s="24">
        <f t="shared" si="5"/>
        <v>4.6409379579873011E-2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18.899999999999999</v>
      </c>
      <c r="E49" s="31">
        <v>16.5</v>
      </c>
      <c r="F49" s="24">
        <f t="shared" si="4"/>
        <v>0.14545454545454528</v>
      </c>
      <c r="G49" s="24"/>
      <c r="H49" s="24"/>
      <c r="I49" s="25"/>
      <c r="J49" s="31">
        <v>74.400000000000006</v>
      </c>
      <c r="K49" s="31">
        <v>70</v>
      </c>
      <c r="L49" s="24">
        <f t="shared" si="5"/>
        <v>6.2857142857142945E-2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10.6</v>
      </c>
      <c r="E51" s="31">
        <v>14.3</v>
      </c>
      <c r="F51" s="24">
        <f t="shared" si="4"/>
        <v>-0.25874125874125875</v>
      </c>
      <c r="G51" s="24"/>
      <c r="H51" s="24"/>
      <c r="I51" s="25"/>
      <c r="J51" s="31">
        <v>62.4</v>
      </c>
      <c r="K51" s="31">
        <v>67.8</v>
      </c>
      <c r="L51" s="24">
        <f t="shared" si="5"/>
        <v>-7.9646017699115057E-2</v>
      </c>
      <c r="M51" s="11"/>
    </row>
    <row r="52" spans="3:17" ht="3" customHeight="1" x14ac:dyDescent="0.25">
      <c r="C52" s="27"/>
      <c r="D52" s="23">
        <v>49</v>
      </c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4992.7</v>
      </c>
      <c r="E53" s="28">
        <f>SUM(E43:E51)</f>
        <v>4552.6000000000004</v>
      </c>
      <c r="F53" s="29">
        <f t="shared" si="4"/>
        <v>9.6670034705442998E-2</v>
      </c>
      <c r="G53" s="29"/>
      <c r="H53" s="29"/>
      <c r="I53" s="25"/>
      <c r="J53" s="28">
        <f>SUM(J43:J51)</f>
        <v>30551.000000000004</v>
      </c>
      <c r="K53" s="28">
        <f>SUM(K43:K51)</f>
        <v>29056</v>
      </c>
      <c r="L53" s="29">
        <f t="shared" si="5"/>
        <v>5.145236784140983E-2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11430</v>
      </c>
      <c r="E58" s="23">
        <v>9981</v>
      </c>
      <c r="F58" s="24">
        <f>+D58/E58-1</f>
        <v>0.14517583408476109</v>
      </c>
      <c r="G58" s="24"/>
      <c r="H58" s="24"/>
      <c r="I58" s="25"/>
      <c r="J58" s="23">
        <v>56038</v>
      </c>
      <c r="K58" s="23">
        <v>47868</v>
      </c>
      <c r="L58" s="24">
        <f>+J58/K58-1</f>
        <v>0.17067769700008362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7011</v>
      </c>
      <c r="E60" s="23">
        <v>6017</v>
      </c>
      <c r="F60" s="24">
        <f t="shared" ref="F60:F62" si="6">+D60/E60-1</f>
        <v>0.1651986039554596</v>
      </c>
      <c r="G60" s="24"/>
      <c r="H60" s="24"/>
      <c r="I60" s="25"/>
      <c r="J60" s="23">
        <v>28538</v>
      </c>
      <c r="K60" s="23">
        <v>23000</v>
      </c>
      <c r="L60" s="24">
        <f t="shared" ref="L60:L62" si="7">+J60/K60-1</f>
        <v>0.24078260869565216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18441</v>
      </c>
      <c r="E62" s="28">
        <f>SUM(E58:E60)</f>
        <v>15998</v>
      </c>
      <c r="F62" s="29">
        <f t="shared" si="6"/>
        <v>0.15270658832354034</v>
      </c>
      <c r="G62" s="29"/>
      <c r="H62" s="29"/>
      <c r="I62" s="25"/>
      <c r="J62" s="28">
        <f>SUM(J58:J60)</f>
        <v>84576</v>
      </c>
      <c r="K62" s="28">
        <f>SUM(K58:K60)</f>
        <v>70868</v>
      </c>
      <c r="L62" s="29">
        <f t="shared" si="7"/>
        <v>0.19343003894564537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F7B4C-EC85-4314-B08B-FE0A236807D8}">
  <ds:schemaRefs>
    <ds:schemaRef ds:uri="http://schemas.openxmlformats.org/package/2006/metadata/core-properties"/>
    <ds:schemaRef ds:uri="http://schemas.microsoft.com/office/2006/documentManagement/types"/>
    <ds:schemaRef ds:uri="d06a085f-9f0e-4248-a60b-b771cc75c7d0"/>
    <ds:schemaRef ds:uri="http://schemas.microsoft.com/office/infopath/2007/PartnerControls"/>
    <ds:schemaRef ds:uri="http://purl.org/dc/terms/"/>
    <ds:schemaRef ds:uri="http://purl.org/dc/dcmitype/"/>
    <ds:schemaRef ds:uri="9c63cbb8-2d6b-4db9-985b-eb5b2fc66967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19B4D84-0E71-40C2-9905-B0E53FAF12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DF48A-B493-4F89-8513-E7EE45D5C6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 2023</vt:lpstr>
      <vt:lpstr>'JUN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2023-07-06T10:12:38Z</cp:lastPrinted>
  <dcterms:created xsi:type="dcterms:W3CDTF">2012-09-06T08:36:43Z</dcterms:created>
  <dcterms:modified xsi:type="dcterms:W3CDTF">2023-07-06T10:14:06Z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