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Vefsíður\Flugtölur\Isavia.is\2015\"/>
    </mc:Choice>
  </mc:AlternateContent>
  <bookViews>
    <workbookView xWindow="0" yWindow="120" windowWidth="24240" windowHeight="13620"/>
  </bookViews>
  <sheets>
    <sheet name="JUL 2015" sheetId="9" r:id="rId1"/>
    <sheet name="Sheet1" sheetId="10" r:id="rId2"/>
  </sheets>
  <calcPr calcId="152511"/>
</workbook>
</file>

<file path=xl/calcChain.xml><?xml version="1.0" encoding="utf-8"?>
<calcChain xmlns="http://schemas.openxmlformats.org/spreadsheetml/2006/main">
  <c r="K61" i="9" l="1"/>
  <c r="J61" i="9"/>
  <c r="E61" i="9"/>
  <c r="D61" i="9"/>
  <c r="D39" i="9" l="1"/>
  <c r="J23" i="9" l="1"/>
  <c r="K63" i="9" l="1"/>
  <c r="F13" i="9" l="1"/>
  <c r="K54" i="9" l="1"/>
  <c r="F59" i="9" l="1"/>
  <c r="L59" i="9"/>
  <c r="L52" i="9"/>
  <c r="L37" i="9"/>
  <c r="J39" i="9"/>
  <c r="E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L23" i="9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<sst xmlns="http://schemas.openxmlformats.org/spreadsheetml/2006/main" count="30" uniqueCount="16">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</sst>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3</xdr:row>
      <xdr:rowOff>104775</xdr:rowOff>
    </xdr:from>
    <xdr:to>
      <xdr:col>11</xdr:col>
      <xdr:colOff>494924</xdr:colOff>
      <xdr:row>7</xdr:row>
      <xdr:rowOff>82382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695325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topLeftCell="A10" workbookViewId="0">
      <selection activeCell="Z21" sqref="Z21:Z23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2" t="s">
        <v>12</v>
      </c>
      <c r="D3" s="42"/>
      <c r="E3" s="42"/>
      <c r="F3" s="42"/>
      <c r="G3" s="42"/>
      <c r="H3" s="42"/>
      <c r="I3" s="42"/>
      <c r="J3" s="42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15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14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2015</v>
      </c>
      <c r="E11" s="25">
        <v>2014</v>
      </c>
      <c r="F11" s="25" t="s">
        <v>7</v>
      </c>
      <c r="G11" s="25"/>
      <c r="H11" s="25"/>
      <c r="I11" s="22"/>
      <c r="J11" s="25">
        <v>2015</v>
      </c>
      <c r="K11" s="25">
        <v>2014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662729</v>
      </c>
      <c r="E13" s="27">
        <v>547024</v>
      </c>
      <c r="F13" s="28">
        <f>+D13/E13-1</f>
        <v>0.21151722776331572</v>
      </c>
      <c r="G13" s="28"/>
      <c r="H13" s="28"/>
      <c r="I13" s="29"/>
      <c r="J13" s="27">
        <v>2673413</v>
      </c>
      <c r="K13" s="41">
        <v>2156877</v>
      </c>
      <c r="L13" s="28">
        <f>+J13/K13-1</f>
        <v>0.23948328996043822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41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45202</v>
      </c>
      <c r="E15" s="41">
        <v>38461</v>
      </c>
      <c r="F15" s="28">
        <f t="shared" ref="F15:F23" si="0">+D15/E15-1</f>
        <v>0.17526845375835265</v>
      </c>
      <c r="G15" s="28"/>
      <c r="H15" s="28"/>
      <c r="I15" s="29"/>
      <c r="J15" s="27">
        <v>224240</v>
      </c>
      <c r="K15" s="41">
        <v>213506</v>
      </c>
      <c r="L15" s="28">
        <f t="shared" ref="L15:L23" si="1">+J15/K15-1</f>
        <v>5.0274933725515947E-2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41"/>
      <c r="F16" s="28"/>
      <c r="G16" s="28"/>
      <c r="H16" s="28"/>
      <c r="I16" s="29"/>
      <c r="J16" s="27"/>
      <c r="K16" s="41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15962</v>
      </c>
      <c r="E17" s="41">
        <v>15487</v>
      </c>
      <c r="F17" s="28">
        <f t="shared" si="0"/>
        <v>3.0670885258603953E-2</v>
      </c>
      <c r="G17" s="28"/>
      <c r="H17" s="28"/>
      <c r="I17" s="29"/>
      <c r="J17" s="27">
        <v>100862</v>
      </c>
      <c r="K17" s="41">
        <v>102489</v>
      </c>
      <c r="L17" s="28">
        <f t="shared" si="1"/>
        <v>-1.5874874376762382E-2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41"/>
      <c r="F18" s="28"/>
      <c r="G18" s="28"/>
      <c r="H18" s="28"/>
      <c r="I18" s="29"/>
      <c r="J18" s="27"/>
      <c r="K18" s="41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9456</v>
      </c>
      <c r="E19" s="41">
        <v>9474</v>
      </c>
      <c r="F19" s="28">
        <f t="shared" si="0"/>
        <v>-1.8999366687777464E-3</v>
      </c>
      <c r="G19" s="28"/>
      <c r="H19" s="28"/>
      <c r="I19" s="29"/>
      <c r="J19" s="27">
        <v>53094</v>
      </c>
      <c r="K19" s="41">
        <v>52317</v>
      </c>
      <c r="L19" s="28">
        <f t="shared" si="1"/>
        <v>1.4851769023453087E-2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41"/>
      <c r="F20" s="28"/>
      <c r="G20" s="28"/>
      <c r="H20" s="28"/>
      <c r="I20" s="29"/>
      <c r="J20" s="27"/>
      <c r="K20" s="41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10342</v>
      </c>
      <c r="E21" s="41">
        <v>9656</v>
      </c>
      <c r="F21" s="28">
        <f t="shared" si="0"/>
        <v>7.1043910521955356E-2</v>
      </c>
      <c r="G21" s="28"/>
      <c r="H21" s="28"/>
      <c r="I21" s="29"/>
      <c r="J21" s="27">
        <v>50320</v>
      </c>
      <c r="K21" s="41">
        <v>52012</v>
      </c>
      <c r="L21" s="28">
        <f t="shared" si="1"/>
        <v>-3.2530954395139533E-2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743691</v>
      </c>
      <c r="E23" s="33">
        <f>SUM(E13:E21)</f>
        <v>620102</v>
      </c>
      <c r="F23" s="34">
        <f t="shared" si="0"/>
        <v>0.19930430800094179</v>
      </c>
      <c r="G23" s="34"/>
      <c r="H23" s="34"/>
      <c r="I23" s="29"/>
      <c r="J23" s="33">
        <f>SUM(J13:J21)</f>
        <v>3101929</v>
      </c>
      <c r="K23" s="33">
        <f>SUM(K13:K21)</f>
        <v>2577201</v>
      </c>
      <c r="L23" s="34">
        <f t="shared" si="1"/>
        <v>0.20360383221952816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39">
        <v>9373</v>
      </c>
      <c r="E29" s="41">
        <v>6021</v>
      </c>
      <c r="F29" s="28">
        <f>+D29/E29-1</f>
        <v>0.55671815313070927</v>
      </c>
      <c r="G29" s="28"/>
      <c r="H29" s="28"/>
      <c r="I29" s="29"/>
      <c r="J29" s="27">
        <v>45989</v>
      </c>
      <c r="K29" s="41">
        <v>41328</v>
      </c>
      <c r="L29" s="28">
        <f>+J29/K29-1</f>
        <v>0.11278068137824238</v>
      </c>
      <c r="M29" s="15"/>
      <c r="N29" s="3"/>
      <c r="O29" s="3"/>
    </row>
    <row r="30" spans="1:15" ht="3" customHeight="1" x14ac:dyDescent="0.25">
      <c r="A30" s="3"/>
      <c r="B30" s="3"/>
      <c r="C30" s="26"/>
      <c r="D30" s="39"/>
      <c r="E30" s="41"/>
      <c r="F30" s="28"/>
      <c r="G30" s="28"/>
      <c r="H30" s="28"/>
      <c r="I30" s="29"/>
      <c r="J30" s="27"/>
      <c r="K30" s="41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39">
        <v>8445</v>
      </c>
      <c r="E31" s="41">
        <v>5488</v>
      </c>
      <c r="F31" s="28">
        <f t="shared" ref="F31:F39" si="2">+D31/E31-1</f>
        <v>0.53881195335276977</v>
      </c>
      <c r="G31" s="28"/>
      <c r="H31" s="28"/>
      <c r="I31" s="29"/>
      <c r="J31" s="27">
        <v>42314</v>
      </c>
      <c r="K31" s="41">
        <v>35390</v>
      </c>
      <c r="L31" s="28">
        <f t="shared" ref="L31:L39" si="3">+J31/K31-1</f>
        <v>0.19564848827352366</v>
      </c>
      <c r="M31" s="15"/>
      <c r="N31" s="3"/>
      <c r="O31" s="3"/>
    </row>
    <row r="32" spans="1:15" ht="3" customHeight="1" x14ac:dyDescent="0.25">
      <c r="A32" s="3"/>
      <c r="B32" s="3"/>
      <c r="C32" s="30"/>
      <c r="D32" s="39"/>
      <c r="E32" s="41"/>
      <c r="F32" s="28"/>
      <c r="G32" s="28"/>
      <c r="H32" s="28"/>
      <c r="I32" s="29"/>
      <c r="J32" s="27"/>
      <c r="K32" s="41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39">
        <v>2014</v>
      </c>
      <c r="E33" s="41">
        <v>1490</v>
      </c>
      <c r="F33" s="28">
        <f t="shared" si="2"/>
        <v>0.35167785234899318</v>
      </c>
      <c r="G33" s="28"/>
      <c r="H33" s="28"/>
      <c r="I33" s="29"/>
      <c r="J33" s="27">
        <v>8488</v>
      </c>
      <c r="K33" s="41">
        <v>9336</v>
      </c>
      <c r="L33" s="28">
        <f t="shared" si="3"/>
        <v>-9.0831191088260543E-2</v>
      </c>
      <c r="M33" s="15"/>
      <c r="N33" s="3"/>
      <c r="O33" s="3"/>
    </row>
    <row r="34" spans="1:15" ht="3" customHeight="1" x14ac:dyDescent="0.25">
      <c r="A34" s="3"/>
      <c r="B34" s="3"/>
      <c r="C34" s="30"/>
      <c r="D34" s="39"/>
      <c r="E34" s="41"/>
      <c r="F34" s="28"/>
      <c r="G34" s="28"/>
      <c r="H34" s="28"/>
      <c r="I34" s="29"/>
      <c r="J34" s="27"/>
      <c r="K34" s="41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39">
        <v>340</v>
      </c>
      <c r="E35" s="41">
        <v>390</v>
      </c>
      <c r="F35" s="28">
        <f t="shared" si="2"/>
        <v>-0.12820512820512819</v>
      </c>
      <c r="G35" s="28"/>
      <c r="H35" s="28"/>
      <c r="I35" s="29"/>
      <c r="J35" s="27">
        <v>1930</v>
      </c>
      <c r="K35" s="41">
        <v>1988</v>
      </c>
      <c r="L35" s="28">
        <f t="shared" si="3"/>
        <v>-2.917505030181089E-2</v>
      </c>
      <c r="M35" s="15"/>
      <c r="N35" s="3"/>
      <c r="O35" s="3"/>
    </row>
    <row r="36" spans="1:15" ht="3" customHeight="1" x14ac:dyDescent="0.25">
      <c r="A36" s="3"/>
      <c r="B36" s="3"/>
      <c r="C36" s="30"/>
      <c r="D36" s="39"/>
      <c r="E36" s="41"/>
      <c r="F36" s="28"/>
      <c r="G36" s="28"/>
      <c r="H36" s="28"/>
      <c r="I36" s="29"/>
      <c r="J36" s="27"/>
      <c r="K36" s="41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39">
        <v>1594</v>
      </c>
      <c r="E37" s="41">
        <v>1400</v>
      </c>
      <c r="F37" s="28">
        <f t="shared" si="2"/>
        <v>0.13857142857142857</v>
      </c>
      <c r="G37" s="28"/>
      <c r="H37" s="28"/>
      <c r="I37" s="29"/>
      <c r="J37" s="27">
        <v>7048</v>
      </c>
      <c r="K37" s="41">
        <v>7302</v>
      </c>
      <c r="L37" s="28">
        <f t="shared" si="3"/>
        <v>-3.4784990413585293E-2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40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21766</v>
      </c>
      <c r="E39" s="33">
        <f>SUM(E29:E37)</f>
        <v>14789</v>
      </c>
      <c r="F39" s="34">
        <f t="shared" si="2"/>
        <v>0.47176955845560897</v>
      </c>
      <c r="G39" s="34"/>
      <c r="H39" s="34"/>
      <c r="I39" s="29"/>
      <c r="J39" s="33">
        <f>SUM(J29:J37)</f>
        <v>105769</v>
      </c>
      <c r="K39" s="33">
        <f>SUM(K29:K37)</f>
        <v>95344</v>
      </c>
      <c r="L39" s="34">
        <f t="shared" si="3"/>
        <v>0.10934091290484971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3540</v>
      </c>
      <c r="E44" s="41">
        <v>3551</v>
      </c>
      <c r="F44" s="28">
        <f>+D44/E44-1</f>
        <v>-3.0977189524077353E-3</v>
      </c>
      <c r="G44" s="28"/>
      <c r="H44" s="28"/>
      <c r="I44" s="29"/>
      <c r="J44" s="27">
        <v>24857</v>
      </c>
      <c r="K44" s="41">
        <v>24767</v>
      </c>
      <c r="L44" s="28">
        <f>+J44/K44-1</f>
        <v>3.6338676464651165E-3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41"/>
      <c r="F45" s="28"/>
      <c r="G45" s="28"/>
      <c r="H45" s="28"/>
      <c r="I45" s="29"/>
      <c r="J45" s="27"/>
      <c r="K45" s="41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101</v>
      </c>
      <c r="E46" s="41">
        <v>91.5</v>
      </c>
      <c r="F46" s="28">
        <f t="shared" ref="F46:F54" si="4">+D46/E46-1</f>
        <v>0.10382513661202175</v>
      </c>
      <c r="G46" s="28"/>
      <c r="H46" s="28"/>
      <c r="I46" s="29"/>
      <c r="J46" s="27">
        <v>572.9</v>
      </c>
      <c r="K46" s="41">
        <v>575.70000000000005</v>
      </c>
      <c r="L46" s="28">
        <f t="shared" ref="L46:L54" si="5">+J46/K46-1</f>
        <v>-4.8636442591628581E-3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41"/>
      <c r="F47" s="28"/>
      <c r="G47" s="28"/>
      <c r="H47" s="28"/>
      <c r="I47" s="29"/>
      <c r="J47" s="27"/>
      <c r="K47" s="41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35.200000000000003</v>
      </c>
      <c r="E48" s="41">
        <v>29.6</v>
      </c>
      <c r="F48" s="28">
        <f t="shared" si="4"/>
        <v>0.18918918918918926</v>
      </c>
      <c r="G48" s="28"/>
      <c r="H48" s="28"/>
      <c r="I48" s="29"/>
      <c r="J48" s="27">
        <v>188.6</v>
      </c>
      <c r="K48" s="41">
        <v>227.6</v>
      </c>
      <c r="L48" s="28">
        <f t="shared" si="5"/>
        <v>-0.17135325131810197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41"/>
      <c r="F49" s="28"/>
      <c r="G49" s="28"/>
      <c r="H49" s="28"/>
      <c r="I49" s="29"/>
      <c r="J49" s="27"/>
      <c r="K49" s="41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20.5</v>
      </c>
      <c r="E50" s="41">
        <v>21.6</v>
      </c>
      <c r="F50" s="28">
        <f t="shared" si="4"/>
        <v>-5.0925925925926041E-2</v>
      </c>
      <c r="G50" s="28"/>
      <c r="H50" s="28"/>
      <c r="I50" s="29"/>
      <c r="J50" s="27">
        <v>109.1</v>
      </c>
      <c r="K50" s="41">
        <v>123.5</v>
      </c>
      <c r="L50" s="28">
        <f t="shared" si="5"/>
        <v>-0.11659919028340082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41"/>
      <c r="F51" s="28"/>
      <c r="G51" s="28"/>
      <c r="H51" s="28"/>
      <c r="I51" s="29"/>
      <c r="J51" s="27"/>
      <c r="K51" s="41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33.200000000000003</v>
      </c>
      <c r="E52" s="41">
        <v>32.6</v>
      </c>
      <c r="F52" s="28">
        <f t="shared" si="4"/>
        <v>1.8404907975460238E-2</v>
      </c>
      <c r="G52" s="28"/>
      <c r="H52" s="28"/>
      <c r="I52" s="29"/>
      <c r="J52" s="27">
        <v>180.5</v>
      </c>
      <c r="K52" s="41">
        <v>197.1</v>
      </c>
      <c r="L52" s="28">
        <f t="shared" si="5"/>
        <v>-8.4221207508878737E-2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3729.8999999999996</v>
      </c>
      <c r="E54" s="33">
        <f>SUM(E44:E52)</f>
        <v>3726.2999999999997</v>
      </c>
      <c r="F54" s="34">
        <f t="shared" si="4"/>
        <v>9.6610578858391527E-4</v>
      </c>
      <c r="G54" s="34"/>
      <c r="H54" s="34"/>
      <c r="I54" s="29"/>
      <c r="J54" s="33">
        <f>SUM(J44:J52)</f>
        <v>25908.1</v>
      </c>
      <c r="K54" s="33">
        <f>SUM(K44:K52)</f>
        <v>25890.899999999998</v>
      </c>
      <c r="L54" s="34">
        <f t="shared" si="5"/>
        <v>6.6432607595712234E-4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10202</v>
      </c>
      <c r="E59" s="41">
        <v>9576</v>
      </c>
      <c r="F59" s="28">
        <f>+D59/E59-1</f>
        <v>6.5371762740183748E-2</v>
      </c>
      <c r="G59" s="28"/>
      <c r="H59" s="28"/>
      <c r="I59" s="29"/>
      <c r="J59" s="27">
        <v>59390</v>
      </c>
      <c r="K59" s="41">
        <v>53901</v>
      </c>
      <c r="L59" s="28">
        <f>+J59/K59-1</f>
        <v>0.10183484536465004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41"/>
      <c r="F60" s="28"/>
      <c r="G60" s="28"/>
      <c r="H60" s="28"/>
      <c r="I60" s="29"/>
      <c r="J60" s="27"/>
      <c r="K60" s="41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2742+2741</f>
        <v>5483</v>
      </c>
      <c r="E61" s="41">
        <f>2483+2487</f>
        <v>4970</v>
      </c>
      <c r="F61" s="28">
        <f t="shared" ref="F61:F63" si="6">+D61/E61-1</f>
        <v>0.10321931589537225</v>
      </c>
      <c r="G61" s="28"/>
      <c r="H61" s="28"/>
      <c r="I61" s="29"/>
      <c r="J61" s="27">
        <f>12010+12019</f>
        <v>24029</v>
      </c>
      <c r="K61" s="41">
        <f>10749+10737</f>
        <v>21486</v>
      </c>
      <c r="L61" s="28">
        <f t="shared" ref="L61:L63" si="7">+J61/K61-1</f>
        <v>0.11835613888113183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15685</v>
      </c>
      <c r="E63" s="33">
        <f>SUM(E59:E61)</f>
        <v>14546</v>
      </c>
      <c r="F63" s="34">
        <f t="shared" si="6"/>
        <v>7.8303313625738946E-2</v>
      </c>
      <c r="G63" s="34"/>
      <c r="H63" s="34"/>
      <c r="I63" s="29"/>
      <c r="J63" s="33">
        <f>SUM(J59:J61)</f>
        <v>83419</v>
      </c>
      <c r="K63" s="33">
        <f>SUM(K59:K61)</f>
        <v>75387</v>
      </c>
      <c r="L63" s="34">
        <f t="shared" si="7"/>
        <v>0.10654356851977131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 2015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Heiðar Örn Arnarson</cp:lastModifiedBy>
  <cp:lastPrinted>2015-08-17T11:33:03Z</cp:lastPrinted>
  <dcterms:created xsi:type="dcterms:W3CDTF">2012-09-06T08:36:43Z</dcterms:created>
  <dcterms:modified xsi:type="dcterms:W3CDTF">2015-08-18T09:46:23Z</dcterms:modified>
</cp:coreProperties>
</file>