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1/"/>
    </mc:Choice>
  </mc:AlternateContent>
  <xr:revisionPtr revIDLastSave="80" documentId="8_{4DC5385A-6D84-41BE-AEAB-04ACD7E6AEA2}" xr6:coauthVersionLast="37" xr6:coauthVersionMax="37" xr10:uidLastSave="{E8555F55-66CE-4158-80C5-DD8A2931BF2F}"/>
  <bookViews>
    <workbookView xWindow="0" yWindow="0" windowWidth="25130" windowHeight="14240" xr2:uid="{00000000-000D-0000-FFFF-FFFF00000000}"/>
  </bookViews>
  <sheets>
    <sheet name="AUG 2021" sheetId="9" r:id="rId1"/>
  </sheets>
  <definedNames>
    <definedName name="_xlnm.Print_Area" localSheetId="0">'AUG 2021'!$A$1:$N$63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<sst xmlns="http://schemas.openxmlformats.org/spreadsheetml/2006/main" count="30" uniqueCount="16">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</sst>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25" zoomScale="115" zoomScaleNormal="115" zoomScalePageLayoutView="150" workbookViewId="0">
      <selection activeCell="R53" sqref="R53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1"/>
      <c r="D1" s="41"/>
      <c r="E1" s="41"/>
      <c r="F1" s="41"/>
      <c r="G1" s="41"/>
    </row>
    <row r="2" spans="1:18" ht="17.149999999999999" customHeight="1" x14ac:dyDescent="0.3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2021</v>
      </c>
      <c r="E10" s="25">
        <v>2020</v>
      </c>
      <c r="F10" s="25" t="s">
        <v>6</v>
      </c>
      <c r="G10" s="25"/>
      <c r="H10" s="25"/>
      <c r="I10" s="22"/>
      <c r="J10" s="25">
        <v>2021</v>
      </c>
      <c r="K10" s="25">
        <v>2020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414576</v>
      </c>
      <c r="E12" s="27">
        <v>134108</v>
      </c>
      <c r="F12" s="28">
        <f>+D12/E12-1</f>
        <v>2.0913592030303936</v>
      </c>
      <c r="G12" s="28"/>
      <c r="H12" s="28"/>
      <c r="I12" s="29"/>
      <c r="J12" s="27">
        <v>1011919</v>
      </c>
      <c r="K12" s="27">
        <v>1290096</v>
      </c>
      <c r="L12" s="28">
        <f>+J12/K12-1</f>
        <v>-0.21562503875680572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32860</v>
      </c>
      <c r="E14" s="27">
        <v>16888</v>
      </c>
      <c r="F14" s="28">
        <f t="shared" ref="F14:F22" si="0">+D14/E14-1</f>
        <v>0.94576030317385129</v>
      </c>
      <c r="G14" s="28"/>
      <c r="H14" s="28"/>
      <c r="I14" s="29"/>
      <c r="J14" s="27">
        <v>189958</v>
      </c>
      <c r="K14" s="27">
        <v>120786</v>
      </c>
      <c r="L14" s="28">
        <f t="shared" ref="L14:L22" si="1">+J14/K14-1</f>
        <v>0.57268226450085269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13231</v>
      </c>
      <c r="E16" s="27">
        <v>7335</v>
      </c>
      <c r="F16" s="28">
        <f t="shared" si="0"/>
        <v>0.80381731424676217</v>
      </c>
      <c r="G16" s="28"/>
      <c r="H16" s="28"/>
      <c r="I16" s="29"/>
      <c r="J16" s="27">
        <v>85160</v>
      </c>
      <c r="K16" s="27">
        <v>59786</v>
      </c>
      <c r="L16" s="28">
        <f t="shared" si="1"/>
        <v>0.42441374234770679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7885</v>
      </c>
      <c r="E18" s="27">
        <v>5050</v>
      </c>
      <c r="F18" s="28">
        <f t="shared" si="0"/>
        <v>0.56138613861386144</v>
      </c>
      <c r="G18" s="28"/>
      <c r="H18" s="28"/>
      <c r="I18" s="29"/>
      <c r="J18" s="27">
        <v>48486</v>
      </c>
      <c r="K18" s="27">
        <v>33775</v>
      </c>
      <c r="L18" s="28">
        <f t="shared" si="1"/>
        <v>0.43555884529977784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6279</v>
      </c>
      <c r="E20" s="27">
        <v>4006</v>
      </c>
      <c r="F20" s="28">
        <f t="shared" si="0"/>
        <v>0.56739890164752871</v>
      </c>
      <c r="G20" s="28"/>
      <c r="H20" s="28"/>
      <c r="I20" s="29"/>
      <c r="J20" s="27">
        <v>35206</v>
      </c>
      <c r="K20" s="27">
        <v>26026</v>
      </c>
      <c r="L20" s="28">
        <f t="shared" si="1"/>
        <v>0.35272419887804496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474831</v>
      </c>
      <c r="E22" s="33">
        <f>SUM(E12:E20)</f>
        <v>167387</v>
      </c>
      <c r="F22" s="34">
        <f t="shared" si="0"/>
        <v>1.836725671647141</v>
      </c>
      <c r="G22" s="34"/>
      <c r="H22" s="34"/>
      <c r="I22" s="29"/>
      <c r="J22" s="33">
        <f>SUM(J12:J20)</f>
        <v>1370729</v>
      </c>
      <c r="K22" s="33">
        <f>SUM(K12:K20)</f>
        <v>1530469</v>
      </c>
      <c r="L22" s="34">
        <f t="shared" si="1"/>
        <v>-0.10437323460978298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7133</v>
      </c>
      <c r="E28" s="27">
        <v>3133</v>
      </c>
      <c r="F28" s="28">
        <f>+D28/E28-1</f>
        <v>1.2767315671879986</v>
      </c>
      <c r="G28" s="28"/>
      <c r="H28" s="28"/>
      <c r="I28" s="29"/>
      <c r="J28" s="27">
        <v>45119</v>
      </c>
      <c r="K28" s="27">
        <v>32368</v>
      </c>
      <c r="L28" s="28">
        <f>+J28/K28-1</f>
        <v>0.39393845773603564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4831</v>
      </c>
      <c r="E30" s="27">
        <v>4588</v>
      </c>
      <c r="F30" s="28">
        <f t="shared" ref="F30:F38" si="2">+D30/E30-1</f>
        <v>5.296425457715781E-2</v>
      </c>
      <c r="G30" s="28"/>
      <c r="H30" s="28"/>
      <c r="I30" s="29"/>
      <c r="J30" s="27">
        <v>34677</v>
      </c>
      <c r="K30" s="27">
        <v>29638</v>
      </c>
      <c r="L30" s="28">
        <f t="shared" ref="L30:L38" si="3">+J30/K30-1</f>
        <v>0.17001821985289145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1068</v>
      </c>
      <c r="E32" s="27">
        <v>1255</v>
      </c>
      <c r="F32" s="28">
        <f t="shared" si="2"/>
        <v>-0.14900398406374504</v>
      </c>
      <c r="G32" s="28"/>
      <c r="H32" s="28"/>
      <c r="I32" s="29"/>
      <c r="J32" s="27">
        <v>7924</v>
      </c>
      <c r="K32" s="27">
        <v>6540</v>
      </c>
      <c r="L32" s="28">
        <f t="shared" si="3"/>
        <v>0.21162079510703369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317</v>
      </c>
      <c r="E34" s="27">
        <v>228</v>
      </c>
      <c r="F34" s="28">
        <f t="shared" si="2"/>
        <v>0.39035087719298245</v>
      </c>
      <c r="G34" s="28"/>
      <c r="H34" s="28"/>
      <c r="I34" s="29"/>
      <c r="J34" s="27">
        <v>1996</v>
      </c>
      <c r="K34" s="27">
        <v>1488</v>
      </c>
      <c r="L34" s="28">
        <f t="shared" si="3"/>
        <v>0.34139784946236551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793</v>
      </c>
      <c r="E36" s="27">
        <v>759</v>
      </c>
      <c r="F36" s="28">
        <f t="shared" si="2"/>
        <v>4.4795783926218746E-2</v>
      </c>
      <c r="G36" s="28"/>
      <c r="H36" s="28"/>
      <c r="I36" s="29"/>
      <c r="J36" s="27">
        <v>5414</v>
      </c>
      <c r="K36" s="27">
        <v>5201</v>
      </c>
      <c r="L36" s="28">
        <f t="shared" si="3"/>
        <v>4.0953662757162057E-2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14142</v>
      </c>
      <c r="E38" s="33">
        <f>SUM(E28:E36)</f>
        <v>9963</v>
      </c>
      <c r="F38" s="34">
        <f t="shared" si="2"/>
        <v>0.41945197229750075</v>
      </c>
      <c r="G38" s="34"/>
      <c r="H38" s="34"/>
      <c r="I38" s="29"/>
      <c r="J38" s="33">
        <f>SUM(J28:J36)</f>
        <v>95130</v>
      </c>
      <c r="K38" s="33">
        <f>SUM(K28:K36)</f>
        <v>75235</v>
      </c>
      <c r="L38" s="34">
        <f t="shared" si="3"/>
        <v>0.2644380939722204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4726</v>
      </c>
      <c r="E43" s="27">
        <v>3220</v>
      </c>
      <c r="F43" s="28">
        <f>+D43/E43-1</f>
        <v>0.46770186335403729</v>
      </c>
      <c r="G43" s="28"/>
      <c r="H43" s="28"/>
      <c r="I43" s="29"/>
      <c r="J43" s="27">
        <v>37497</v>
      </c>
      <c r="K43" s="27">
        <v>31834</v>
      </c>
      <c r="L43" s="28">
        <f>+J43/K43-1</f>
        <v>0.17789156248036697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39">
        <v>36.5</v>
      </c>
      <c r="E45" s="39">
        <v>40.299999999999997</v>
      </c>
      <c r="F45" s="28">
        <f t="shared" ref="F45:F53" si="4">+D45/E45-1</f>
        <v>-9.4292803970223216E-2</v>
      </c>
      <c r="G45" s="28"/>
      <c r="H45" s="28"/>
      <c r="I45" s="29"/>
      <c r="J45" s="39">
        <v>354.4</v>
      </c>
      <c r="K45" s="39">
        <v>321</v>
      </c>
      <c r="L45" s="28">
        <f t="shared" ref="L45:L53" si="5">+J45/K45-1</f>
        <v>0.10404984423676011</v>
      </c>
      <c r="M45" s="15"/>
      <c r="N45" s="3"/>
      <c r="O45" s="3"/>
    </row>
    <row r="46" spans="1:15" ht="3" customHeight="1" x14ac:dyDescent="0.3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39">
        <v>19.3</v>
      </c>
      <c r="E47" s="39">
        <v>19.7</v>
      </c>
      <c r="F47" s="28">
        <f t="shared" si="4"/>
        <v>-2.0304568527918732E-2</v>
      </c>
      <c r="G47" s="28"/>
      <c r="H47" s="28"/>
      <c r="I47" s="29"/>
      <c r="J47" s="39">
        <v>206.7</v>
      </c>
      <c r="K47" s="39">
        <v>163.69999999999999</v>
      </c>
      <c r="L47" s="28">
        <f t="shared" si="5"/>
        <v>0.26267562614538797</v>
      </c>
      <c r="M47" s="15"/>
      <c r="N47" s="3"/>
      <c r="O47" s="3"/>
    </row>
    <row r="48" spans="1:15" ht="3" customHeight="1" x14ac:dyDescent="0.3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39">
        <v>14.7</v>
      </c>
      <c r="E49" s="39">
        <v>11.1</v>
      </c>
      <c r="F49" s="28">
        <f t="shared" si="4"/>
        <v>0.32432432432432434</v>
      </c>
      <c r="G49" s="28"/>
      <c r="H49" s="28"/>
      <c r="I49" s="29"/>
      <c r="J49" s="39">
        <v>93.6</v>
      </c>
      <c r="K49" s="39">
        <v>67.7</v>
      </c>
      <c r="L49" s="28">
        <f t="shared" si="5"/>
        <v>0.38257016248153608</v>
      </c>
      <c r="M49" s="15"/>
      <c r="N49" s="3"/>
      <c r="O49" s="3"/>
    </row>
    <row r="50" spans="1:17" ht="3" customHeight="1" x14ac:dyDescent="0.3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39">
        <v>12.4</v>
      </c>
      <c r="E51" s="39">
        <v>11.7</v>
      </c>
      <c r="F51" s="28">
        <f t="shared" si="4"/>
        <v>5.9829059829059839E-2</v>
      </c>
      <c r="G51" s="28"/>
      <c r="H51" s="28"/>
      <c r="I51" s="29"/>
      <c r="J51" s="39">
        <v>94.6</v>
      </c>
      <c r="K51" s="39">
        <v>95.4</v>
      </c>
      <c r="L51" s="28">
        <f t="shared" si="5"/>
        <v>-8.3857442348009847E-3</v>
      </c>
      <c r="M51" s="15"/>
      <c r="N51" s="3"/>
      <c r="O51" s="3"/>
    </row>
    <row r="52" spans="1:17" ht="3" customHeight="1" x14ac:dyDescent="0.3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4808.8999999999996</v>
      </c>
      <c r="E53" s="33">
        <f>SUM(E43:E51)</f>
        <v>3302.7999999999997</v>
      </c>
      <c r="F53" s="34">
        <f t="shared" si="4"/>
        <v>0.45600702434298168</v>
      </c>
      <c r="G53" s="34"/>
      <c r="H53" s="34"/>
      <c r="I53" s="29"/>
      <c r="J53" s="33">
        <f>SUM(J43:J51)</f>
        <v>38246.299999999996</v>
      </c>
      <c r="K53" s="33">
        <f>SUM(K43:K51)</f>
        <v>32481.800000000003</v>
      </c>
      <c r="L53" s="34">
        <f t="shared" si="5"/>
        <v>0.17746861319261842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6600</v>
      </c>
      <c r="E58" s="27">
        <v>3754</v>
      </c>
      <c r="F58" s="28">
        <f>+D58/E58-1</f>
        <v>0.75812466702184333</v>
      </c>
      <c r="G58" s="28"/>
      <c r="H58" s="28"/>
      <c r="I58" s="29"/>
      <c r="J58" s="27">
        <v>39421</v>
      </c>
      <c r="K58" s="27">
        <v>38502</v>
      </c>
      <c r="L58" s="28">
        <f>+J58/K58-1</f>
        <v>2.38688899277959E-2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v>4299</v>
      </c>
      <c r="E60" s="27">
        <v>1975</v>
      </c>
      <c r="F60" s="28">
        <f t="shared" ref="F60:F62" si="6">+D60/E60-1</f>
        <v>1.1767088607594935</v>
      </c>
      <c r="G60" s="28"/>
      <c r="H60" s="28"/>
      <c r="I60" s="29"/>
      <c r="J60" s="27">
        <v>15572</v>
      </c>
      <c r="K60" s="27">
        <v>15201</v>
      </c>
      <c r="L60" s="28">
        <f t="shared" ref="L60:L62" si="7">+J60/K60-1</f>
        <v>2.4406289059930364E-2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10899</v>
      </c>
      <c r="E62" s="33">
        <f>SUM(E58:E60)</f>
        <v>5729</v>
      </c>
      <c r="F62" s="34">
        <f t="shared" si="6"/>
        <v>0.90242625240006991</v>
      </c>
      <c r="G62" s="34"/>
      <c r="H62" s="34"/>
      <c r="I62" s="29"/>
      <c r="J62" s="33">
        <f>SUM(J58:J60)</f>
        <v>54993</v>
      </c>
      <c r="K62" s="33">
        <f>SUM(K58:K60)</f>
        <v>53703</v>
      </c>
      <c r="L62" s="34">
        <f t="shared" si="7"/>
        <v>2.402100441316124E-2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AFCA1C-C20C-4C24-9191-7B11F6796A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F9307-4840-4D5D-8C87-9C6DF779C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66992A-6268-4559-B4BF-08C70FD2188E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6a085f-9f0e-4248-a60b-b771cc75c7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2021</vt:lpstr>
      <vt:lpstr>'AUG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2020-08-17T16:51:06Z</cp:lastPrinted>
  <dcterms:created xsi:type="dcterms:W3CDTF">2012-09-06T08:36:43Z</dcterms:created>
  <dcterms:modified xsi:type="dcterms:W3CDTF">2021-09-15T10:14:50Z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