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93" documentId="8_{6E2A7C15-E11B-4517-A4D2-5DE9829C93F1}" xr6:coauthVersionLast="47" xr6:coauthVersionMax="47" xr10:uidLastSave="{B4251D62-8674-4C64-9917-5AF1704AE962}"/>
  <bookViews>
    <workbookView xWindow="-120" yWindow="-120" windowWidth="29040" windowHeight="17640" xr2:uid="{00000000-000D-0000-FFFF-FFFF00000000}"/>
  </bookViews>
  <sheets>
    <sheet name="AUG 2023" sheetId="9" r:id="rId1"/>
  </sheets>
  <definedNames>
    <definedName name="_xlnm.Print_Area" localSheetId="0">'AUG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<sst xmlns="http://schemas.openxmlformats.org/spreadsheetml/2006/main" count="30" uniqueCount="16">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</sst>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15" zoomScaleNormal="115" zoomScalePageLayoutView="150" workbookViewId="0">
      <selection activeCell="V34" sqref="V34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28515625" customWidth="1"/>
    <col min="16" max="16" width="11.7109375" bestFit="1" customWidth="1"/>
  </cols>
  <sheetData>
    <row r="1" spans="3:13" ht="43.1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942119</v>
      </c>
      <c r="E12" s="23">
        <v>841543</v>
      </c>
      <c r="F12" s="24">
        <f>+D12/E12-1</f>
        <v>0.1195137978689147</v>
      </c>
      <c r="G12" s="24"/>
      <c r="H12" s="24"/>
      <c r="I12" s="25"/>
      <c r="J12" s="23">
        <v>5283889</v>
      </c>
      <c r="K12" s="23">
        <v>3996834</v>
      </c>
      <c r="L12" s="24">
        <f>+J12/K12-1</f>
        <v>0.32201862774385925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39979</v>
      </c>
      <c r="E14" s="23">
        <v>42228</v>
      </c>
      <c r="F14" s="24">
        <f t="shared" ref="F14:F22" si="0">+D14/E14-1</f>
        <v>-5.3258501468220087E-2</v>
      </c>
      <c r="G14" s="24"/>
      <c r="H14" s="24"/>
      <c r="I14" s="25"/>
      <c r="J14" s="23">
        <v>244941</v>
      </c>
      <c r="K14" s="23">
        <v>231948</v>
      </c>
      <c r="L14" s="24">
        <f t="shared" ref="L14:L22" si="1">+J14/K14-1</f>
        <v>5.6016865849242148E-2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16833</v>
      </c>
      <c r="E16" s="23">
        <v>18844</v>
      </c>
      <c r="F16" s="24">
        <f t="shared" si="0"/>
        <v>-0.10671831882827421</v>
      </c>
      <c r="G16" s="24"/>
      <c r="H16" s="24"/>
      <c r="I16" s="25"/>
      <c r="J16" s="23">
        <v>127153</v>
      </c>
      <c r="K16" s="23">
        <v>121963</v>
      </c>
      <c r="L16" s="24">
        <f t="shared" si="1"/>
        <v>4.2553889294294267E-2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8292</v>
      </c>
      <c r="E18" s="23">
        <v>8603</v>
      </c>
      <c r="F18" s="24">
        <f t="shared" si="0"/>
        <v>-3.6150180169708279E-2</v>
      </c>
      <c r="G18" s="24"/>
      <c r="H18" s="24"/>
      <c r="I18" s="25"/>
      <c r="J18" s="23">
        <v>61883</v>
      </c>
      <c r="K18" s="23">
        <v>58287</v>
      </c>
      <c r="L18" s="24">
        <f t="shared" si="1"/>
        <v>6.1694717518486097E-2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8148</v>
      </c>
      <c r="E20" s="23">
        <v>7308</v>
      </c>
      <c r="F20" s="24">
        <f t="shared" si="0"/>
        <v>0.11494252873563227</v>
      </c>
      <c r="G20" s="24"/>
      <c r="H20" s="24"/>
      <c r="I20" s="25"/>
      <c r="J20" s="23">
        <v>41863</v>
      </c>
      <c r="K20" s="23">
        <v>43887</v>
      </c>
      <c r="L20" s="24">
        <f t="shared" si="1"/>
        <v>-4.6118440540478978E-2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1015371</v>
      </c>
      <c r="E22" s="28">
        <f>SUM(E12:E20)</f>
        <v>918526</v>
      </c>
      <c r="F22" s="29">
        <f t="shared" si="0"/>
        <v>0.10543522992272392</v>
      </c>
      <c r="G22" s="29"/>
      <c r="H22" s="29"/>
      <c r="I22" s="25"/>
      <c r="J22" s="28">
        <f>SUM(J12:J20)</f>
        <v>5759729</v>
      </c>
      <c r="K22" s="28">
        <f>SUM(K12:K20)</f>
        <v>4452919</v>
      </c>
      <c r="L22" s="29">
        <f t="shared" si="1"/>
        <v>0.2934726636617464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8453</v>
      </c>
      <c r="E28" s="23">
        <v>8788</v>
      </c>
      <c r="F28" s="24">
        <f>+D28/E28-1</f>
        <v>-3.8120163859808875E-2</v>
      </c>
      <c r="G28" s="24"/>
      <c r="H28" s="24"/>
      <c r="I28" s="25"/>
      <c r="J28" s="23">
        <v>51872</v>
      </c>
      <c r="K28" s="23">
        <v>49565</v>
      </c>
      <c r="L28" s="24">
        <f>+J28/K28-1</f>
        <v>4.6544940986583239E-2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5907</v>
      </c>
      <c r="E30" s="23">
        <v>6001</v>
      </c>
      <c r="F30" s="24">
        <f t="shared" ref="F30:F38" si="2">+D30/E30-1</f>
        <v>-1.5664055990668224E-2</v>
      </c>
      <c r="G30" s="24"/>
      <c r="H30" s="24"/>
      <c r="I30" s="25"/>
      <c r="J30" s="23">
        <v>32438</v>
      </c>
      <c r="K30" s="23">
        <v>27724</v>
      </c>
      <c r="L30" s="24">
        <f t="shared" ref="L30:L38" si="3">+J30/K30-1</f>
        <v>0.17003318424469782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1822</v>
      </c>
      <c r="E32" s="23">
        <v>1254</v>
      </c>
      <c r="F32" s="24">
        <f t="shared" si="2"/>
        <v>0.4529505582137161</v>
      </c>
      <c r="G32" s="24"/>
      <c r="H32" s="24"/>
      <c r="I32" s="25"/>
      <c r="J32" s="23">
        <v>9739</v>
      </c>
      <c r="K32" s="23">
        <v>8841</v>
      </c>
      <c r="L32" s="24">
        <f t="shared" si="3"/>
        <v>0.10157222033706592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284</v>
      </c>
      <c r="E34" s="23">
        <v>319</v>
      </c>
      <c r="F34" s="24">
        <f t="shared" si="2"/>
        <v>-0.10971786833855801</v>
      </c>
      <c r="G34" s="24"/>
      <c r="H34" s="24"/>
      <c r="I34" s="25"/>
      <c r="J34" s="23">
        <v>2094</v>
      </c>
      <c r="K34" s="23">
        <v>2240</v>
      </c>
      <c r="L34" s="24">
        <f t="shared" si="3"/>
        <v>-6.5178571428571419E-2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1034</v>
      </c>
      <c r="E36" s="23">
        <v>977</v>
      </c>
      <c r="F36" s="24">
        <f t="shared" si="2"/>
        <v>5.8341862845445291E-2</v>
      </c>
      <c r="G36" s="24"/>
      <c r="H36" s="24"/>
      <c r="I36" s="25"/>
      <c r="J36" s="23">
        <v>5555</v>
      </c>
      <c r="K36" s="23">
        <v>5584</v>
      </c>
      <c r="L36" s="24">
        <f t="shared" si="3"/>
        <v>-5.1934097421203473E-3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17500</v>
      </c>
      <c r="E38" s="28">
        <f>SUM(E28:E36)</f>
        <v>17339</v>
      </c>
      <c r="F38" s="29">
        <f t="shared" si="2"/>
        <v>9.28542591844983E-3</v>
      </c>
      <c r="G38" s="29"/>
      <c r="H38" s="29"/>
      <c r="I38" s="25"/>
      <c r="J38" s="28">
        <f>SUM(J28:J36)</f>
        <v>101698</v>
      </c>
      <c r="K38" s="28">
        <f>SUM(K28:K36)</f>
        <v>93954</v>
      </c>
      <c r="L38" s="29">
        <f t="shared" si="3"/>
        <v>8.2423313536411413E-2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4869</v>
      </c>
      <c r="E43" s="23">
        <v>4426</v>
      </c>
      <c r="F43" s="24">
        <f>+D43/E43-1</f>
        <v>0.10009037505648433</v>
      </c>
      <c r="G43" s="24"/>
      <c r="H43" s="24"/>
      <c r="I43" s="25"/>
      <c r="J43" s="23">
        <v>39355</v>
      </c>
      <c r="K43" s="23">
        <v>36806</v>
      </c>
      <c r="L43" s="24">
        <f>+J43/K43-1</f>
        <v>6.9255012769657176E-2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57.6</v>
      </c>
      <c r="E45" s="31">
        <v>65</v>
      </c>
      <c r="F45" s="24">
        <f t="shared" ref="F45:F53" si="4">+D45/E45-1</f>
        <v>-0.11384615384615382</v>
      </c>
      <c r="G45" s="24"/>
      <c r="H45" s="24"/>
      <c r="I45" s="25"/>
      <c r="J45" s="31">
        <v>442.8</v>
      </c>
      <c r="K45" s="31">
        <v>459.7</v>
      </c>
      <c r="L45" s="24">
        <f t="shared" ref="L45:L53" si="5">+J45/K45-1</f>
        <v>-3.6763106373721932E-2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34.6</v>
      </c>
      <c r="E47" s="31">
        <v>40</v>
      </c>
      <c r="F47" s="24">
        <f t="shared" si="4"/>
        <v>-0.13500000000000001</v>
      </c>
      <c r="G47" s="24"/>
      <c r="H47" s="24"/>
      <c r="I47" s="25"/>
      <c r="J47" s="31">
        <v>285.8</v>
      </c>
      <c r="K47" s="31">
        <v>289.8</v>
      </c>
      <c r="L47" s="24">
        <f t="shared" si="5"/>
        <v>-1.3802622498274686E-2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17.100000000000001</v>
      </c>
      <c r="E49" s="31">
        <v>15.5</v>
      </c>
      <c r="F49" s="24">
        <f t="shared" si="4"/>
        <v>0.10322580645161294</v>
      </c>
      <c r="G49" s="24"/>
      <c r="H49" s="24"/>
      <c r="I49" s="25"/>
      <c r="J49" s="31">
        <v>109.8</v>
      </c>
      <c r="K49" s="31">
        <v>102</v>
      </c>
      <c r="L49" s="24">
        <f t="shared" si="5"/>
        <v>7.6470588235294068E-2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11.3</v>
      </c>
      <c r="E51" s="31">
        <v>14.5</v>
      </c>
      <c r="F51" s="24">
        <f t="shared" si="4"/>
        <v>-0.22068965517241379</v>
      </c>
      <c r="G51" s="24"/>
      <c r="H51" s="24"/>
      <c r="I51" s="25"/>
      <c r="J51" s="31">
        <v>85.7</v>
      </c>
      <c r="K51" s="31">
        <v>98.3</v>
      </c>
      <c r="L51" s="24">
        <f t="shared" si="5"/>
        <v>-0.12817904374364186</v>
      </c>
      <c r="M51" s="11"/>
    </row>
    <row r="52" spans="3:17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4989.6000000000013</v>
      </c>
      <c r="E53" s="28">
        <f>SUM(E43:E51)</f>
        <v>4561</v>
      </c>
      <c r="F53" s="29">
        <f t="shared" si="4"/>
        <v>9.3970620477965561E-2</v>
      </c>
      <c r="G53" s="29"/>
      <c r="H53" s="29"/>
      <c r="I53" s="25"/>
      <c r="J53" s="28">
        <f>SUM(J43:J51)</f>
        <v>40279.100000000006</v>
      </c>
      <c r="K53" s="28">
        <f>SUM(K43:K51)</f>
        <v>37755.800000000003</v>
      </c>
      <c r="L53" s="29">
        <f t="shared" si="5"/>
        <v>6.6832115860344654E-2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14012</v>
      </c>
      <c r="E58" s="23">
        <v>10953</v>
      </c>
      <c r="F58" s="24">
        <f>+D58/E58-1</f>
        <v>0.27928421437049211</v>
      </c>
      <c r="G58" s="24"/>
      <c r="H58" s="24"/>
      <c r="I58" s="25"/>
      <c r="J58" s="23">
        <v>83132</v>
      </c>
      <c r="K58" s="23">
        <v>69817</v>
      </c>
      <c r="L58" s="24">
        <f>+J58/K58-1</f>
        <v>0.19071286362920215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7467</v>
      </c>
      <c r="E60" s="23">
        <v>6682</v>
      </c>
      <c r="F60" s="24">
        <f t="shared" ref="F60:F62" si="6">+D60/E60-1</f>
        <v>0.11747979646812334</v>
      </c>
      <c r="G60" s="24"/>
      <c r="H60" s="24"/>
      <c r="I60" s="25"/>
      <c r="J60" s="23">
        <v>43589</v>
      </c>
      <c r="K60" s="23">
        <v>36464</v>
      </c>
      <c r="L60" s="24">
        <f t="shared" ref="L60:L62" si="7">+J60/K60-1</f>
        <v>0.19539820096533567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21479</v>
      </c>
      <c r="E62" s="28">
        <f>SUM(E58:E60)</f>
        <v>17635</v>
      </c>
      <c r="F62" s="29">
        <f t="shared" si="6"/>
        <v>0.2179756166713922</v>
      </c>
      <c r="G62" s="29"/>
      <c r="H62" s="29"/>
      <c r="I62" s="25"/>
      <c r="J62" s="28">
        <f>SUM(J58:J60)</f>
        <v>126721</v>
      </c>
      <c r="K62" s="28">
        <f>SUM(K58:K60)</f>
        <v>106281</v>
      </c>
      <c r="L62" s="29">
        <f t="shared" si="7"/>
        <v>0.19232035829546201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6992A-6268-4559-B4BF-08C70FD2188E}">
  <ds:schemaRefs>
    <ds:schemaRef ds:uri="d06a085f-9f0e-4248-a60b-b771cc75c7d0"/>
    <ds:schemaRef ds:uri="http://schemas.microsoft.com/office/2006/metadata/properties"/>
    <ds:schemaRef ds:uri="http://purl.org/dc/terms/"/>
    <ds:schemaRef ds:uri="9c63cbb8-2d6b-4db9-985b-eb5b2fc66967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3AFCA1C-C20C-4C24-9191-7B11F6796A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F9307-4840-4D5D-8C87-9C6DF779C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2023</vt:lpstr>
      <vt:lpstr>'AUG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2022-09-09T13:12:22Z</cp:lastPrinted>
  <dcterms:created xsi:type="dcterms:W3CDTF">2012-09-06T08:36:43Z</dcterms:created>
  <dcterms:modified xsi:type="dcterms:W3CDTF">2023-09-12T16:24:05Z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