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Z:\HAGDEILD_ADH\VEFSÍÐA ISAVIA\2016\"/>
    </mc:Choice>
  </mc:AlternateContent>
  <bookViews>
    <workbookView xWindow="0" yWindow="0" windowWidth="25125" windowHeight="14235"/>
  </bookViews>
  <sheets>
    <sheet name="SEPT 2016" sheetId="9" r:id="rId1"/>
  </sheets>
  <definedNames>
    <definedName name="_xlnm.Print_Area" localSheetId="0">'SEPT 2016'!$A$1:$N$63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60" i="9" l="1"/>
  <c r="E60" i="9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F28" i="9"/>
  <c r="L43" i="9"/>
  <c r="F43" i="9"/>
  <c r="L12" i="9"/>
  <c r="K38" i="9"/>
  <c r="J53" i="9"/>
  <c r="F36" i="9"/>
  <c r="L20" i="9"/>
  <c r="J22" i="9"/>
  <c r="F20" i="9"/>
  <c r="L62" i="9" l="1"/>
  <c r="L53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<sst xmlns="http://schemas.openxmlformats.org/spreadsheetml/2006/main" count="30" uniqueCount="16">
  <si>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</si>
  <si>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</si>
  <si>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</si>
  <si>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</si>
  <si>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</si>
  <si>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</si>
  <si>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</si>
  <si>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</si>
  <si>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</si>
  <si>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</si>
  <si>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</si>
  <si>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</si>
  <si>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</si>
  <si>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PASSENGERS</t>
  </si>
  <si>
    <t>To / From Iceland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</si>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</sst>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0" fontId="0" fillId="0" borderId="0" xfId="0" applyFill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Fill="1" applyAlignment="1">
      <alignment horizontal="right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/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/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/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/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/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/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710752</xdr:colOff>
      <xdr:row>2</xdr:row>
      <xdr:rowOff>74205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showGridLines="0" tabSelected="1" showWhiteSpace="0" topLeftCell="A4" zoomScaleNormal="100" zoomScalePageLayoutView="150" workbookViewId="0">
      <selection activeCell="Q51" sqref="Q51"/>
    </sheetView>
  </sheetViews>
  <sheetFormatPr defaultColWidth="8.42578125" defaultRowHeight="15" x14ac:dyDescent="0.25"/>
  <cols>
    <col min="1" max="2" width="1.7109375" style="2" customWidth="1"/>
    <col min="3" max="3" width="16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4.42578125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42578125" style="2"/>
    <col min="16" max="16" width="11.7109375" style="2" bestFit="1" customWidth="1"/>
    <col min="17" max="16384" width="8.42578125" style="2"/>
  </cols>
  <sheetData>
    <row r="1" spans="1:18" ht="42.95" customHeight="1" x14ac:dyDescent="0.25">
      <c r="C1" s="40"/>
      <c r="D1" s="40"/>
      <c r="E1" s="40"/>
      <c r="F1" s="40"/>
      <c r="G1" s="40"/>
    </row>
    <row r="2" spans="1:18" ht="17.100000000000001" customHeight="1" x14ac:dyDescent="0.25">
      <c r="A2" s="3"/>
      <c r="B2" s="3"/>
      <c r="C2" s="39" t="s">
        <v>11</v>
      </c>
      <c r="D2" s="39"/>
      <c r="E2" s="39"/>
      <c r="F2" s="39"/>
      <c r="G2" s="39"/>
      <c r="H2" s="39"/>
      <c r="I2" s="39"/>
      <c r="J2" s="39"/>
      <c r="K2" s="7"/>
      <c r="L2" s="7"/>
      <c r="M2" s="8"/>
      <c r="N2" s="3"/>
      <c r="O2" s="3"/>
    </row>
    <row r="3" spans="1:1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25">
      <c r="A4" s="3"/>
      <c r="B4" s="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</row>
    <row r="5" spans="1:1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x14ac:dyDescent="0.25">
      <c r="A6" s="3"/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"/>
      <c r="O6" s="3"/>
      <c r="R6" s="5"/>
    </row>
    <row r="7" spans="1:18" ht="15.75" x14ac:dyDescent="0.25">
      <c r="A7" s="3"/>
      <c r="B7" s="3"/>
      <c r="C7" s="10"/>
      <c r="D7" s="41" t="s">
        <v>15</v>
      </c>
      <c r="E7" s="41"/>
      <c r="F7" s="41"/>
      <c r="G7" s="3"/>
      <c r="H7" s="3"/>
      <c r="I7" s="11"/>
      <c r="J7" s="3"/>
      <c r="K7" s="3"/>
      <c r="L7" s="24" t="s">
        <v>1</v>
      </c>
      <c r="M7" s="9"/>
      <c r="N7" s="3"/>
      <c r="O7" s="3"/>
    </row>
    <row r="8" spans="1:18" x14ac:dyDescent="0.25">
      <c r="A8" s="3"/>
      <c r="B8" s="3"/>
      <c r="C8" s="38" t="s">
        <v>13</v>
      </c>
      <c r="D8" s="20"/>
      <c r="E8" s="20"/>
      <c r="G8" s="21"/>
      <c r="H8" s="21"/>
      <c r="I8" s="22"/>
      <c r="J8" s="23"/>
      <c r="K8" s="23"/>
      <c r="M8" s="12"/>
      <c r="N8" s="3"/>
      <c r="O8" s="3"/>
    </row>
    <row r="9" spans="1:18" ht="3" customHeight="1" x14ac:dyDescent="0.25">
      <c r="A9" s="3"/>
      <c r="B9" s="3"/>
      <c r="C9" s="22"/>
      <c r="D9" s="20"/>
      <c r="E9" s="20"/>
      <c r="F9" s="21"/>
      <c r="G9" s="21"/>
      <c r="H9" s="21"/>
      <c r="I9" s="22"/>
      <c r="J9" s="23"/>
      <c r="K9" s="23"/>
      <c r="L9" s="24"/>
      <c r="M9" s="12"/>
      <c r="N9" s="3"/>
      <c r="O9" s="3"/>
    </row>
    <row r="10" spans="1:18" x14ac:dyDescent="0.25">
      <c r="A10" s="3"/>
      <c r="B10" s="3"/>
      <c r="C10" s="22"/>
      <c r="D10" s="25">
        <v>2016</v>
      </c>
      <c r="E10" s="25">
        <v>2015</v>
      </c>
      <c r="F10" s="25" t="s">
        <v>7</v>
      </c>
      <c r="G10" s="25"/>
      <c r="H10" s="25"/>
      <c r="I10" s="22"/>
      <c r="J10" s="25">
        <v>2016</v>
      </c>
      <c r="K10" s="25">
        <v>2015</v>
      </c>
      <c r="L10" s="25" t="s">
        <v>7</v>
      </c>
      <c r="M10" s="9"/>
      <c r="N10" s="3"/>
      <c r="O10" s="3"/>
    </row>
    <row r="11" spans="1:18" ht="3" customHeight="1" x14ac:dyDescent="0.25">
      <c r="A11" s="3"/>
      <c r="B11" s="3"/>
      <c r="C11" s="22"/>
      <c r="D11" s="25"/>
      <c r="E11" s="25"/>
      <c r="F11" s="25"/>
      <c r="G11" s="25"/>
      <c r="H11" s="25"/>
      <c r="I11" s="22"/>
      <c r="J11" s="25"/>
      <c r="K11" s="25"/>
      <c r="L11" s="25"/>
      <c r="M11" s="9"/>
      <c r="N11" s="3"/>
      <c r="O11" s="3"/>
    </row>
    <row r="12" spans="1:18" x14ac:dyDescent="0.25">
      <c r="A12" s="3"/>
      <c r="B12" s="3"/>
      <c r="C12" s="26" t="s">
        <v>3</v>
      </c>
      <c r="D12" s="27">
        <v>701313</v>
      </c>
      <c r="E12" s="27">
        <v>487393</v>
      </c>
      <c r="F12" s="28">
        <f>+D12/E12-1</f>
        <v>0.438906590779925</v>
      </c>
      <c r="G12" s="28"/>
      <c r="H12" s="28"/>
      <c r="I12" s="29"/>
      <c r="J12" s="27">
        <v>5197109</v>
      </c>
      <c r="K12" s="27">
        <v>3821811</v>
      </c>
      <c r="L12" s="28">
        <f>+J12/K12-1</f>
        <v>0.35985505301020893</v>
      </c>
      <c r="M12" s="15"/>
      <c r="N12" s="3"/>
      <c r="O12" s="3"/>
    </row>
    <row r="13" spans="1:18" ht="3" customHeight="1" x14ac:dyDescent="0.25">
      <c r="A13" s="3"/>
      <c r="B13" s="3"/>
      <c r="C13" s="26"/>
      <c r="D13" s="27"/>
      <c r="E13" s="27"/>
      <c r="F13" s="28"/>
      <c r="G13" s="28"/>
      <c r="H13" s="28"/>
      <c r="I13" s="29"/>
      <c r="J13" s="27"/>
      <c r="K13" s="27"/>
      <c r="L13" s="28"/>
      <c r="M13" s="15"/>
      <c r="N13" s="3"/>
      <c r="O13" s="3"/>
    </row>
    <row r="14" spans="1:18" x14ac:dyDescent="0.25">
      <c r="A14" s="3"/>
      <c r="B14" s="3"/>
      <c r="C14" s="30" t="s">
        <v>12</v>
      </c>
      <c r="D14" s="27">
        <v>41298</v>
      </c>
      <c r="E14" s="27">
        <v>34678</v>
      </c>
      <c r="F14" s="28">
        <f t="shared" ref="F14:F22" si="0">+D14/E14-1</f>
        <v>0.19089912913086104</v>
      </c>
      <c r="G14" s="28"/>
      <c r="H14" s="28"/>
      <c r="I14" s="29"/>
      <c r="J14" s="27">
        <v>329402</v>
      </c>
      <c r="K14" s="27">
        <v>305409</v>
      </c>
      <c r="L14" s="28">
        <f t="shared" ref="L14:L22" si="1">+J14/K14-1</f>
        <v>7.8560225795572425E-2</v>
      </c>
      <c r="M14" s="15"/>
      <c r="N14" s="3"/>
      <c r="O14" s="3"/>
    </row>
    <row r="15" spans="1:18" ht="3" customHeight="1" x14ac:dyDescent="0.25">
      <c r="A15" s="3"/>
      <c r="B15" s="3"/>
      <c r="C15" s="30"/>
      <c r="D15" s="27"/>
      <c r="E15" s="27"/>
      <c r="F15" s="28"/>
      <c r="G15" s="28"/>
      <c r="H15" s="28"/>
      <c r="I15" s="29"/>
      <c r="J15" s="27"/>
      <c r="K15" s="27"/>
      <c r="L15" s="28"/>
      <c r="M15" s="15"/>
      <c r="N15" s="3"/>
      <c r="O15" s="3"/>
    </row>
    <row r="16" spans="1:18" x14ac:dyDescent="0.25">
      <c r="A16" s="3"/>
      <c r="B16" s="3"/>
      <c r="C16" s="30" t="s">
        <v>0</v>
      </c>
      <c r="D16" s="27">
        <v>19181</v>
      </c>
      <c r="E16" s="27">
        <v>15614</v>
      </c>
      <c r="F16" s="28">
        <f t="shared" si="0"/>
        <v>0.22844882797489441</v>
      </c>
      <c r="G16" s="28"/>
      <c r="H16" s="28"/>
      <c r="I16" s="29"/>
      <c r="J16" s="27">
        <v>142682</v>
      </c>
      <c r="K16" s="27">
        <v>132373</v>
      </c>
      <c r="L16" s="28">
        <f t="shared" si="1"/>
        <v>7.7878419315117187E-2</v>
      </c>
      <c r="M16" s="15"/>
      <c r="N16" s="3"/>
      <c r="O16" s="3"/>
    </row>
    <row r="17" spans="1:15" ht="2.1" customHeight="1" x14ac:dyDescent="0.25">
      <c r="A17" s="3"/>
      <c r="B17" s="3"/>
      <c r="C17" s="30"/>
      <c r="D17" s="27"/>
      <c r="E17" s="27"/>
      <c r="F17" s="28"/>
      <c r="G17" s="28"/>
      <c r="H17" s="28"/>
      <c r="I17" s="29"/>
      <c r="J17" s="27"/>
      <c r="K17" s="27"/>
      <c r="L17" s="28"/>
      <c r="M17" s="15"/>
      <c r="N17" s="3"/>
      <c r="O17" s="3"/>
    </row>
    <row r="18" spans="1:15" x14ac:dyDescent="0.25">
      <c r="A18" s="3"/>
      <c r="B18" s="3"/>
      <c r="C18" s="30" t="s">
        <v>4</v>
      </c>
      <c r="D18" s="27">
        <v>8867</v>
      </c>
      <c r="E18" s="27">
        <v>7897</v>
      </c>
      <c r="F18" s="28">
        <f t="shared" si="0"/>
        <v>0.12283145498290482</v>
      </c>
      <c r="G18" s="28"/>
      <c r="H18" s="28"/>
      <c r="I18" s="29"/>
      <c r="J18" s="27">
        <v>73090</v>
      </c>
      <c r="K18" s="27">
        <v>69584</v>
      </c>
      <c r="L18" s="28">
        <f t="shared" si="1"/>
        <v>5.0385146010577087E-2</v>
      </c>
      <c r="M18" s="15"/>
      <c r="N18" s="3"/>
      <c r="O18" s="3"/>
    </row>
    <row r="19" spans="1:15" ht="3" customHeight="1" x14ac:dyDescent="0.25">
      <c r="A19" s="3"/>
      <c r="B19" s="3"/>
      <c r="C19" s="30"/>
      <c r="D19" s="27"/>
      <c r="E19" s="27"/>
      <c r="F19" s="28"/>
      <c r="G19" s="28"/>
      <c r="H19" s="28"/>
      <c r="I19" s="29"/>
      <c r="J19" s="27"/>
      <c r="K19" s="27"/>
      <c r="L19" s="28"/>
      <c r="M19" s="15"/>
      <c r="N19" s="3"/>
      <c r="O19" s="3"/>
    </row>
    <row r="20" spans="1:15" x14ac:dyDescent="0.25">
      <c r="A20" s="3"/>
      <c r="B20" s="3"/>
      <c r="C20" s="30" t="s">
        <v>5</v>
      </c>
      <c r="D20" s="27">
        <v>9004</v>
      </c>
      <c r="E20" s="27">
        <v>6644</v>
      </c>
      <c r="F20" s="28">
        <f t="shared" si="0"/>
        <v>0.35520770620108366</v>
      </c>
      <c r="G20" s="28"/>
      <c r="H20" s="28"/>
      <c r="I20" s="29"/>
      <c r="J20" s="27">
        <v>76827</v>
      </c>
      <c r="K20" s="27">
        <v>66960</v>
      </c>
      <c r="L20" s="28">
        <f t="shared" si="1"/>
        <v>0.14735663082437278</v>
      </c>
      <c r="M20" s="15"/>
      <c r="N20" s="3"/>
      <c r="O20" s="3"/>
    </row>
    <row r="21" spans="1:15" ht="3" customHeight="1" x14ac:dyDescent="0.25">
      <c r="A21" s="3"/>
      <c r="B21" s="3"/>
      <c r="C21" s="31"/>
      <c r="D21" s="27"/>
      <c r="E21" s="27"/>
      <c r="F21" s="28"/>
      <c r="G21" s="28"/>
      <c r="H21" s="28"/>
      <c r="I21" s="29"/>
      <c r="J21" s="27"/>
      <c r="K21" s="27"/>
      <c r="L21" s="28"/>
      <c r="M21" s="15"/>
      <c r="N21" s="3"/>
      <c r="O21" s="3"/>
    </row>
    <row r="22" spans="1:15" x14ac:dyDescent="0.25">
      <c r="A22" s="3"/>
      <c r="B22" s="3"/>
      <c r="C22" s="32" t="s">
        <v>6</v>
      </c>
      <c r="D22" s="33">
        <f>SUM(D12:D20)</f>
        <v>779663</v>
      </c>
      <c r="E22" s="33">
        <f>SUM(E12:E20)</f>
        <v>552226</v>
      </c>
      <c r="F22" s="34">
        <f t="shared" si="0"/>
        <v>0.41185492896024445</v>
      </c>
      <c r="G22" s="34"/>
      <c r="H22" s="34"/>
      <c r="I22" s="29"/>
      <c r="J22" s="33">
        <f>SUM(J12:J20)</f>
        <v>5819110</v>
      </c>
      <c r="K22" s="33">
        <f>SUM(K12:K20)</f>
        <v>4396137</v>
      </c>
      <c r="L22" s="34">
        <f t="shared" si="1"/>
        <v>0.32368713713881081</v>
      </c>
      <c r="M22" s="18"/>
      <c r="N22" s="3"/>
      <c r="O22" s="3"/>
    </row>
    <row r="23" spans="1:15" ht="2.1" customHeight="1" x14ac:dyDescent="0.25">
      <c r="A23" s="3"/>
      <c r="B23" s="3"/>
      <c r="C23" s="32"/>
      <c r="D23" s="33"/>
      <c r="E23" s="33"/>
      <c r="F23" s="34"/>
      <c r="G23" s="34"/>
      <c r="H23" s="34"/>
      <c r="I23" s="29"/>
      <c r="J23" s="33"/>
      <c r="K23" s="33"/>
      <c r="L23" s="34"/>
      <c r="M23" s="18"/>
      <c r="N23" s="3"/>
      <c r="O23" s="3"/>
    </row>
    <row r="24" spans="1:15" x14ac:dyDescent="0.25">
      <c r="A24" s="3"/>
      <c r="B24" s="3"/>
      <c r="C24" s="4"/>
      <c r="D24" s="16"/>
      <c r="E24" s="16"/>
      <c r="F24" s="17"/>
      <c r="G24" s="17"/>
      <c r="H24" s="17"/>
      <c r="I24" s="14"/>
      <c r="J24" s="16"/>
      <c r="K24" s="16"/>
      <c r="L24" s="17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35" t="s">
        <v>2</v>
      </c>
      <c r="D26" s="29"/>
      <c r="E26" s="29"/>
      <c r="F26" s="28"/>
      <c r="G26" s="28"/>
      <c r="H26" s="28"/>
      <c r="I26" s="29"/>
      <c r="J26" s="29"/>
      <c r="K26" s="29"/>
      <c r="L26" s="28"/>
      <c r="M26" s="19"/>
      <c r="N26" s="3"/>
      <c r="O26" s="3"/>
    </row>
    <row r="27" spans="1:15" ht="3" customHeight="1" x14ac:dyDescent="0.25">
      <c r="A27" s="3"/>
      <c r="B27" s="3"/>
      <c r="C27" s="35"/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x14ac:dyDescent="0.25">
      <c r="A28" s="3"/>
      <c r="B28" s="3"/>
      <c r="C28" s="26" t="s">
        <v>3</v>
      </c>
      <c r="D28" s="27">
        <v>7837</v>
      </c>
      <c r="E28" s="27">
        <v>7111</v>
      </c>
      <c r="F28" s="28">
        <f>+D28/E28-1</f>
        <v>0.10209534523976926</v>
      </c>
      <c r="G28" s="28"/>
      <c r="H28" s="28"/>
      <c r="I28" s="29"/>
      <c r="J28" s="27">
        <v>60957</v>
      </c>
      <c r="K28" s="27">
        <v>60803</v>
      </c>
      <c r="L28" s="28">
        <f>+J28/K28-1</f>
        <v>2.5327697646497782E-3</v>
      </c>
      <c r="M28" s="15"/>
      <c r="N28" s="3"/>
      <c r="O28" s="3"/>
    </row>
    <row r="29" spans="1:15" ht="3" customHeight="1" x14ac:dyDescent="0.25">
      <c r="A29" s="3"/>
      <c r="B29" s="3"/>
      <c r="C29" s="26"/>
      <c r="D29" s="27"/>
      <c r="E29" s="27"/>
      <c r="F29" s="28"/>
      <c r="G29" s="28"/>
      <c r="H29" s="28"/>
      <c r="I29" s="29"/>
      <c r="J29" s="27"/>
      <c r="K29" s="27"/>
      <c r="L29" s="28"/>
      <c r="M29" s="15"/>
      <c r="N29" s="3"/>
      <c r="O29" s="3"/>
    </row>
    <row r="30" spans="1:15" x14ac:dyDescent="0.25">
      <c r="A30" s="3"/>
      <c r="B30" s="3"/>
      <c r="C30" s="30" t="s">
        <v>12</v>
      </c>
      <c r="D30" s="27">
        <v>5519</v>
      </c>
      <c r="E30" s="27">
        <v>6405</v>
      </c>
      <c r="F30" s="28">
        <f t="shared" ref="F30:F38" si="2">+D30/E30-1</f>
        <v>-0.13832943013270882</v>
      </c>
      <c r="G30" s="28"/>
      <c r="H30" s="28"/>
      <c r="I30" s="29"/>
      <c r="J30" s="27">
        <v>53930</v>
      </c>
      <c r="K30" s="27">
        <v>55814</v>
      </c>
      <c r="L30" s="28">
        <f t="shared" ref="L30:L38" si="3">+J30/K30-1</f>
        <v>-3.3754971870856743E-2</v>
      </c>
      <c r="M30" s="15"/>
      <c r="N30" s="3"/>
      <c r="O30" s="3"/>
    </row>
    <row r="31" spans="1:15" ht="3" customHeight="1" x14ac:dyDescent="0.25">
      <c r="A31" s="3"/>
      <c r="B31" s="3"/>
      <c r="C31" s="30"/>
      <c r="D31" s="27"/>
      <c r="E31" s="27"/>
      <c r="F31" s="28"/>
      <c r="G31" s="28"/>
      <c r="H31" s="28"/>
      <c r="I31" s="29"/>
      <c r="J31" s="27"/>
      <c r="K31" s="27"/>
      <c r="L31" s="28"/>
      <c r="M31" s="15"/>
      <c r="N31" s="3"/>
      <c r="O31" s="3"/>
    </row>
    <row r="32" spans="1:15" x14ac:dyDescent="0.25">
      <c r="A32" s="3"/>
      <c r="B32" s="3"/>
      <c r="C32" s="30" t="s">
        <v>0</v>
      </c>
      <c r="D32" s="27">
        <v>1558</v>
      </c>
      <c r="E32" s="27">
        <v>1134</v>
      </c>
      <c r="F32" s="28">
        <f t="shared" si="2"/>
        <v>0.37389770723104054</v>
      </c>
      <c r="G32" s="28"/>
      <c r="H32" s="28"/>
      <c r="I32" s="29"/>
      <c r="J32" s="27">
        <v>11875</v>
      </c>
      <c r="K32" s="27">
        <v>11252</v>
      </c>
      <c r="L32" s="28">
        <f t="shared" si="3"/>
        <v>5.5367934589406254E-2</v>
      </c>
      <c r="M32" s="15"/>
      <c r="N32" s="3"/>
      <c r="O32" s="3"/>
    </row>
    <row r="33" spans="1:15" ht="3" customHeight="1" x14ac:dyDescent="0.25">
      <c r="A33" s="3"/>
      <c r="B33" s="3"/>
      <c r="C33" s="30"/>
      <c r="D33" s="27"/>
      <c r="E33" s="27"/>
      <c r="F33" s="28"/>
      <c r="G33" s="28"/>
      <c r="H33" s="28"/>
      <c r="I33" s="29"/>
      <c r="J33" s="27"/>
      <c r="K33" s="27"/>
      <c r="L33" s="28"/>
      <c r="M33" s="15"/>
      <c r="N33" s="3"/>
      <c r="O33" s="3"/>
    </row>
    <row r="34" spans="1:15" x14ac:dyDescent="0.25">
      <c r="A34" s="3"/>
      <c r="B34" s="3"/>
      <c r="C34" s="30" t="s">
        <v>4</v>
      </c>
      <c r="D34" s="27">
        <v>268</v>
      </c>
      <c r="E34" s="27">
        <v>284</v>
      </c>
      <c r="F34" s="28">
        <f t="shared" si="2"/>
        <v>-5.633802816901412E-2</v>
      </c>
      <c r="G34" s="28"/>
      <c r="H34" s="28"/>
      <c r="I34" s="29"/>
      <c r="J34" s="27">
        <v>2484</v>
      </c>
      <c r="K34" s="27">
        <v>2540</v>
      </c>
      <c r="L34" s="28">
        <f t="shared" si="3"/>
        <v>-2.2047244094488216E-2</v>
      </c>
      <c r="M34" s="15"/>
      <c r="N34" s="3"/>
      <c r="O34" s="3"/>
    </row>
    <row r="35" spans="1:15" ht="3" customHeight="1" x14ac:dyDescent="0.25">
      <c r="A35" s="3"/>
      <c r="B35" s="3"/>
      <c r="C35" s="30"/>
      <c r="D35" s="27"/>
      <c r="E35" s="27"/>
      <c r="F35" s="28"/>
      <c r="G35" s="28"/>
      <c r="H35" s="28"/>
      <c r="I35" s="29"/>
      <c r="J35" s="27"/>
      <c r="K35" s="27"/>
      <c r="L35" s="28"/>
      <c r="M35" s="15"/>
      <c r="N35" s="3"/>
      <c r="O35" s="3"/>
    </row>
    <row r="36" spans="1:15" x14ac:dyDescent="0.25">
      <c r="A36" s="3"/>
      <c r="B36" s="3"/>
      <c r="C36" s="30" t="s">
        <v>5</v>
      </c>
      <c r="D36" s="27">
        <v>1256</v>
      </c>
      <c r="E36" s="27">
        <v>877</v>
      </c>
      <c r="F36" s="28">
        <f t="shared" si="2"/>
        <v>0.4321550741163056</v>
      </c>
      <c r="G36" s="28"/>
      <c r="H36" s="28"/>
      <c r="I36" s="29"/>
      <c r="J36" s="27">
        <v>10647</v>
      </c>
      <c r="K36" s="27">
        <v>9648</v>
      </c>
      <c r="L36" s="28">
        <f t="shared" si="3"/>
        <v>0.10354477611940305</v>
      </c>
      <c r="M36" s="15"/>
      <c r="N36" s="3"/>
      <c r="O36" s="3"/>
    </row>
    <row r="37" spans="1:15" ht="3" customHeight="1" x14ac:dyDescent="0.25">
      <c r="A37" s="3"/>
      <c r="B37" s="3"/>
      <c r="C37" s="31"/>
      <c r="D37" s="27"/>
      <c r="E37" s="27"/>
      <c r="F37" s="28"/>
      <c r="G37" s="28"/>
      <c r="H37" s="28"/>
      <c r="I37" s="29"/>
      <c r="J37" s="27"/>
      <c r="K37" s="27"/>
      <c r="L37" s="28"/>
      <c r="M37" s="15"/>
      <c r="N37" s="3"/>
      <c r="O37" s="3"/>
    </row>
    <row r="38" spans="1:15" x14ac:dyDescent="0.25">
      <c r="A38" s="3"/>
      <c r="B38" s="3"/>
      <c r="C38" s="32" t="s">
        <v>6</v>
      </c>
      <c r="D38" s="33">
        <f>SUM(D28:D36)</f>
        <v>16438</v>
      </c>
      <c r="E38" s="33">
        <f>SUM(E28:E36)</f>
        <v>15811</v>
      </c>
      <c r="F38" s="34">
        <f t="shared" si="2"/>
        <v>3.9655935740939841E-2</v>
      </c>
      <c r="G38" s="34"/>
      <c r="H38" s="34"/>
      <c r="I38" s="29"/>
      <c r="J38" s="33">
        <f>SUM(J28:J36)</f>
        <v>139893</v>
      </c>
      <c r="K38" s="33">
        <f>SUM(K28:K36)</f>
        <v>140057</v>
      </c>
      <c r="L38" s="34">
        <f t="shared" si="3"/>
        <v>-1.1709518267561947E-3</v>
      </c>
      <c r="M38" s="18"/>
      <c r="N38" s="3"/>
      <c r="O38" s="3"/>
    </row>
    <row r="39" spans="1:15" x14ac:dyDescent="0.25">
      <c r="A39" s="3"/>
      <c r="B39" s="3"/>
      <c r="C39" s="4"/>
      <c r="D39" s="16"/>
      <c r="E39" s="16"/>
      <c r="F39" s="17"/>
      <c r="G39" s="17"/>
      <c r="H39" s="17"/>
      <c r="I39" s="14"/>
      <c r="J39" s="16"/>
      <c r="K39" s="16"/>
      <c r="L39" s="17"/>
      <c r="M39" s="18"/>
      <c r="N39" s="3"/>
      <c r="O39" s="3"/>
    </row>
    <row r="40" spans="1:15" ht="9" customHeight="1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x14ac:dyDescent="0.25">
      <c r="A41" s="3"/>
      <c r="B41" s="3"/>
      <c r="C41" s="6"/>
      <c r="D41" s="14"/>
      <c r="E41" s="14"/>
      <c r="F41" s="13"/>
      <c r="G41" s="13"/>
      <c r="H41" s="13"/>
      <c r="I41" s="14"/>
      <c r="J41" s="14"/>
      <c r="K41" s="14"/>
      <c r="L41" s="13"/>
      <c r="M41" s="19"/>
      <c r="N41" s="3"/>
      <c r="O41" s="3"/>
    </row>
    <row r="42" spans="1:15" x14ac:dyDescent="0.25">
      <c r="A42" s="3"/>
      <c r="B42" s="3"/>
      <c r="C42" s="35" t="s">
        <v>8</v>
      </c>
      <c r="D42" s="29"/>
      <c r="E42" s="29"/>
      <c r="F42" s="28"/>
      <c r="G42" s="28"/>
      <c r="H42" s="28"/>
      <c r="I42" s="29"/>
      <c r="J42" s="29"/>
      <c r="K42" s="29"/>
      <c r="L42" s="28"/>
      <c r="M42" s="19"/>
      <c r="N42" s="3"/>
      <c r="O42" s="3"/>
    </row>
    <row r="43" spans="1:15" x14ac:dyDescent="0.25">
      <c r="A43" s="3"/>
      <c r="B43" s="3"/>
      <c r="C43" s="26" t="s">
        <v>3</v>
      </c>
      <c r="D43" s="27">
        <v>4642</v>
      </c>
      <c r="E43" s="27">
        <v>4122</v>
      </c>
      <c r="F43" s="28">
        <f>+D43/E43-1</f>
        <v>0.12615235322658913</v>
      </c>
      <c r="G43" s="28"/>
      <c r="H43" s="28"/>
      <c r="I43" s="29"/>
      <c r="J43" s="27">
        <v>35714</v>
      </c>
      <c r="K43" s="27">
        <v>32453</v>
      </c>
      <c r="L43" s="28">
        <f>+J43/K43-1</f>
        <v>0.10048377653837859</v>
      </c>
      <c r="M43" s="15"/>
      <c r="N43" s="3"/>
      <c r="O43" s="3"/>
    </row>
    <row r="44" spans="1:15" ht="3" customHeight="1" x14ac:dyDescent="0.25">
      <c r="A44" s="3"/>
      <c r="B44" s="3"/>
      <c r="C44" s="26"/>
      <c r="D44" s="27"/>
      <c r="E44" s="27"/>
      <c r="F44" s="28"/>
      <c r="G44" s="28"/>
      <c r="H44" s="28"/>
      <c r="I44" s="29"/>
      <c r="J44" s="27"/>
      <c r="K44" s="27"/>
      <c r="L44" s="28"/>
      <c r="M44" s="15"/>
      <c r="N44" s="3"/>
      <c r="O44" s="3"/>
    </row>
    <row r="45" spans="1:15" x14ac:dyDescent="0.25">
      <c r="A45" s="3"/>
      <c r="B45" s="3"/>
      <c r="C45" s="30" t="s">
        <v>12</v>
      </c>
      <c r="D45" s="27">
        <v>86.3</v>
      </c>
      <c r="E45" s="27">
        <v>86.1</v>
      </c>
      <c r="F45" s="28">
        <f t="shared" ref="F45:F53" si="4">+D45/E45-1</f>
        <v>2.3228803716608404E-3</v>
      </c>
      <c r="G45" s="28"/>
      <c r="H45" s="28"/>
      <c r="I45" s="29"/>
      <c r="J45" s="27">
        <v>821.4</v>
      </c>
      <c r="K45" s="27">
        <v>752.8</v>
      </c>
      <c r="L45" s="28">
        <f t="shared" ref="L45:L53" si="5">+J45/K45-1</f>
        <v>9.1126461211477272E-2</v>
      </c>
      <c r="M45" s="15"/>
      <c r="N45" s="3"/>
      <c r="O45" s="3"/>
    </row>
    <row r="46" spans="1:15" ht="3" customHeight="1" x14ac:dyDescent="0.25">
      <c r="A46" s="3"/>
      <c r="B46" s="3"/>
      <c r="C46" s="30"/>
      <c r="D46" s="27"/>
      <c r="E46" s="27"/>
      <c r="F46" s="28"/>
      <c r="G46" s="28"/>
      <c r="H46" s="28"/>
      <c r="I46" s="29"/>
      <c r="J46" s="27"/>
      <c r="K46" s="27"/>
      <c r="L46" s="28"/>
      <c r="M46" s="15"/>
      <c r="N46" s="3"/>
      <c r="O46" s="3"/>
    </row>
    <row r="47" spans="1:15" x14ac:dyDescent="0.25">
      <c r="A47" s="3"/>
      <c r="B47" s="3"/>
      <c r="C47" s="30" t="s">
        <v>0</v>
      </c>
      <c r="D47" s="27">
        <v>34.799999999999997</v>
      </c>
      <c r="E47" s="27">
        <v>29</v>
      </c>
      <c r="F47" s="28">
        <f t="shared" si="4"/>
        <v>0.19999999999999996</v>
      </c>
      <c r="G47" s="28"/>
      <c r="H47" s="28"/>
      <c r="I47" s="29"/>
      <c r="J47" s="27">
        <v>307.7</v>
      </c>
      <c r="K47" s="27">
        <v>250.6</v>
      </c>
      <c r="L47" s="28">
        <f t="shared" si="5"/>
        <v>0.22785315243415805</v>
      </c>
      <c r="M47" s="15"/>
      <c r="N47" s="3"/>
      <c r="O47" s="3"/>
    </row>
    <row r="48" spans="1:15" ht="3" customHeight="1" x14ac:dyDescent="0.25">
      <c r="A48" s="3"/>
      <c r="B48" s="3"/>
      <c r="C48" s="30"/>
      <c r="D48" s="27"/>
      <c r="E48" s="27"/>
      <c r="F48" s="28"/>
      <c r="G48" s="28"/>
      <c r="H48" s="28"/>
      <c r="I48" s="29"/>
      <c r="J48" s="27"/>
      <c r="K48" s="27"/>
      <c r="L48" s="28"/>
      <c r="M48" s="15"/>
      <c r="N48" s="3"/>
      <c r="O48" s="3"/>
    </row>
    <row r="49" spans="1:17" x14ac:dyDescent="0.25">
      <c r="A49" s="3"/>
      <c r="B49" s="3"/>
      <c r="C49" s="30" t="s">
        <v>4</v>
      </c>
      <c r="D49" s="27">
        <v>20.8</v>
      </c>
      <c r="E49" s="27">
        <v>18.899999999999999</v>
      </c>
      <c r="F49" s="28">
        <f t="shared" si="4"/>
        <v>0.10052910052910069</v>
      </c>
      <c r="G49" s="28"/>
      <c r="H49" s="28"/>
      <c r="I49" s="29"/>
      <c r="J49" s="27">
        <v>160.9</v>
      </c>
      <c r="K49" s="27">
        <v>148.5</v>
      </c>
      <c r="L49" s="28">
        <f t="shared" si="5"/>
        <v>8.3501683501683521E-2</v>
      </c>
      <c r="M49" s="15"/>
      <c r="N49" s="3"/>
      <c r="O49" s="3"/>
    </row>
    <row r="50" spans="1:17" ht="3" customHeight="1" x14ac:dyDescent="0.25">
      <c r="A50" s="3"/>
      <c r="B50" s="3"/>
      <c r="C50" s="30"/>
      <c r="D50" s="27"/>
      <c r="E50" s="27"/>
      <c r="F50" s="28"/>
      <c r="G50" s="28"/>
      <c r="H50" s="28"/>
      <c r="I50" s="29"/>
      <c r="J50" s="27"/>
      <c r="K50" s="27"/>
      <c r="L50" s="28"/>
      <c r="M50" s="15"/>
      <c r="N50" s="3"/>
      <c r="O50" s="3"/>
    </row>
    <row r="51" spans="1:17" x14ac:dyDescent="0.25">
      <c r="A51" s="3"/>
      <c r="B51" s="3"/>
      <c r="C51" s="30" t="s">
        <v>5</v>
      </c>
      <c r="D51" s="27">
        <v>26.7</v>
      </c>
      <c r="E51" s="27">
        <v>21.3</v>
      </c>
      <c r="F51" s="28">
        <f t="shared" si="4"/>
        <v>0.25352112676056326</v>
      </c>
      <c r="G51" s="28"/>
      <c r="H51" s="28"/>
      <c r="I51" s="29"/>
      <c r="J51" s="27">
        <v>260.8</v>
      </c>
      <c r="K51" s="27">
        <v>228.6</v>
      </c>
      <c r="L51" s="28">
        <f t="shared" si="5"/>
        <v>0.14085739282589693</v>
      </c>
      <c r="M51" s="15"/>
      <c r="N51" s="3"/>
      <c r="O51" s="3"/>
    </row>
    <row r="52" spans="1:17" ht="3" customHeight="1" x14ac:dyDescent="0.25">
      <c r="A52" s="3"/>
      <c r="B52" s="3"/>
      <c r="C52" s="31"/>
      <c r="D52" s="27"/>
      <c r="E52" s="27"/>
      <c r="F52" s="28"/>
      <c r="G52" s="28"/>
      <c r="H52" s="28"/>
      <c r="I52" s="29"/>
      <c r="J52" s="27"/>
      <c r="K52" s="27"/>
      <c r="L52" s="28"/>
      <c r="M52" s="15"/>
      <c r="N52" s="3"/>
      <c r="O52" s="3"/>
    </row>
    <row r="53" spans="1:17" x14ac:dyDescent="0.25">
      <c r="A53" s="3"/>
      <c r="B53" s="3"/>
      <c r="C53" s="32" t="s">
        <v>6</v>
      </c>
      <c r="D53" s="33">
        <f>SUM(D43:D51)</f>
        <v>4810.6000000000004</v>
      </c>
      <c r="E53" s="33">
        <f>SUM(E43:E51)</f>
        <v>4277.3</v>
      </c>
      <c r="F53" s="34">
        <f t="shared" si="4"/>
        <v>0.12468145792906737</v>
      </c>
      <c r="G53" s="34"/>
      <c r="H53" s="34"/>
      <c r="I53" s="29"/>
      <c r="J53" s="33">
        <f>SUM(J43:J51)</f>
        <v>37264.800000000003</v>
      </c>
      <c r="K53" s="33">
        <f>SUM(K43:K51)</f>
        <v>33833.5</v>
      </c>
      <c r="L53" s="34">
        <f t="shared" si="5"/>
        <v>0.1014172343978601</v>
      </c>
      <c r="M53" s="18"/>
      <c r="N53" s="3"/>
      <c r="O53" s="3"/>
    </row>
    <row r="54" spans="1:17" x14ac:dyDescent="0.25">
      <c r="A54" s="3"/>
      <c r="B54" s="3"/>
      <c r="C54" s="4"/>
      <c r="D54" s="16"/>
      <c r="E54" s="16"/>
      <c r="F54" s="17"/>
      <c r="G54" s="17"/>
      <c r="H54" s="17"/>
      <c r="I54" s="14"/>
      <c r="J54" s="16"/>
      <c r="K54" s="16"/>
      <c r="L54" s="17"/>
      <c r="M54" s="18"/>
      <c r="N54" s="3"/>
      <c r="O54" s="3"/>
    </row>
    <row r="55" spans="1:17" x14ac:dyDescent="0.25">
      <c r="A55" s="3"/>
      <c r="B55" s="3"/>
      <c r="C55" s="6"/>
      <c r="D55" s="14"/>
      <c r="E55" s="14"/>
      <c r="F55" s="13"/>
      <c r="G55" s="13"/>
      <c r="H55" s="13"/>
      <c r="I55" s="14"/>
      <c r="J55" s="14"/>
      <c r="K55" s="14"/>
      <c r="L55" s="13"/>
      <c r="M55" s="19"/>
      <c r="N55" s="3"/>
      <c r="O55" s="3"/>
    </row>
    <row r="56" spans="1:17" x14ac:dyDescent="0.25">
      <c r="A56" s="3"/>
      <c r="B56" s="3"/>
      <c r="C56" s="35" t="s">
        <v>9</v>
      </c>
      <c r="D56" s="29"/>
      <c r="E56" s="29"/>
      <c r="F56" s="28"/>
      <c r="G56" s="28"/>
      <c r="H56" s="28"/>
      <c r="I56" s="29"/>
      <c r="J56" s="29"/>
      <c r="K56" s="29"/>
      <c r="L56" s="28"/>
      <c r="M56" s="19"/>
      <c r="N56" s="3"/>
      <c r="O56" s="3"/>
    </row>
    <row r="57" spans="1:17" ht="2.1" customHeight="1" x14ac:dyDescent="0.25">
      <c r="A57" s="3"/>
      <c r="B57" s="3"/>
      <c r="C57" s="36"/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  <c r="Q57" s="2">
        <v>9249</v>
      </c>
    </row>
    <row r="58" spans="1:17" x14ac:dyDescent="0.25">
      <c r="A58" s="3"/>
      <c r="B58" s="3"/>
      <c r="C58" s="37" t="s">
        <v>10</v>
      </c>
      <c r="D58" s="27">
        <v>11003</v>
      </c>
      <c r="E58" s="27">
        <v>9211</v>
      </c>
      <c r="F58" s="28">
        <f>+D58/E58-1</f>
        <v>0.19454999457170774</v>
      </c>
      <c r="G58" s="28"/>
      <c r="H58" s="28"/>
      <c r="I58" s="29"/>
      <c r="J58" s="27">
        <v>85052</v>
      </c>
      <c r="K58" s="27">
        <v>78301</v>
      </c>
      <c r="L58" s="28">
        <f>+J58/K58-1</f>
        <v>8.6218566812684472E-2</v>
      </c>
      <c r="M58" s="15"/>
      <c r="N58" s="3"/>
      <c r="O58" s="3"/>
    </row>
    <row r="59" spans="1:17" ht="3" customHeight="1" x14ac:dyDescent="0.25">
      <c r="A59" s="3"/>
      <c r="B59" s="3"/>
      <c r="C59" s="37"/>
      <c r="D59" s="27"/>
      <c r="E59" s="27"/>
      <c r="F59" s="28"/>
      <c r="G59" s="28"/>
      <c r="H59" s="28"/>
      <c r="I59" s="29"/>
      <c r="J59" s="27"/>
      <c r="K59" s="27"/>
      <c r="L59" s="28"/>
      <c r="M59" s="15"/>
      <c r="N59" s="3"/>
      <c r="O59" s="3"/>
    </row>
    <row r="60" spans="1:17" x14ac:dyDescent="0.25">
      <c r="A60" s="3"/>
      <c r="B60" s="3"/>
      <c r="C60" s="37" t="s">
        <v>14</v>
      </c>
      <c r="D60" s="27">
        <v>5495</v>
      </c>
      <c r="E60" s="27">
        <f>2169+2158</f>
        <v>4327</v>
      </c>
      <c r="F60" s="28">
        <f t="shared" ref="F60:F62" si="6">+D60/E60-1</f>
        <v>0.26993297896926283</v>
      </c>
      <c r="G60" s="28"/>
      <c r="H60" s="28"/>
      <c r="I60" s="29"/>
      <c r="J60" s="27">
        <v>41584</v>
      </c>
      <c r="K60" s="27">
        <f>16783+16784</f>
        <v>33567</v>
      </c>
      <c r="L60" s="28">
        <f t="shared" ref="L60:L62" si="7">+J60/K60-1</f>
        <v>0.23883576131319462</v>
      </c>
      <c r="M60" s="15"/>
      <c r="N60" s="3"/>
      <c r="O60" s="3"/>
    </row>
    <row r="61" spans="1:17" ht="3" customHeight="1" x14ac:dyDescent="0.25">
      <c r="A61" s="3"/>
      <c r="B61" s="3"/>
      <c r="C61" s="37"/>
      <c r="D61" s="27"/>
      <c r="E61" s="27"/>
      <c r="F61" s="28"/>
      <c r="G61" s="28"/>
      <c r="H61" s="28"/>
      <c r="I61" s="29"/>
      <c r="J61" s="27"/>
      <c r="K61" s="27"/>
      <c r="L61" s="28"/>
      <c r="M61" s="15"/>
      <c r="N61" s="3"/>
      <c r="O61" s="3"/>
    </row>
    <row r="62" spans="1:17" x14ac:dyDescent="0.25">
      <c r="A62" s="3"/>
      <c r="B62" s="3"/>
      <c r="C62" s="32" t="s">
        <v>6</v>
      </c>
      <c r="D62" s="33">
        <f>SUM(D58:D60)</f>
        <v>16498</v>
      </c>
      <c r="E62" s="33">
        <f>SUM(E58:E60)</f>
        <v>13538</v>
      </c>
      <c r="F62" s="34">
        <f t="shared" si="6"/>
        <v>0.21864381740286598</v>
      </c>
      <c r="G62" s="34"/>
      <c r="H62" s="34"/>
      <c r="I62" s="29"/>
      <c r="J62" s="33">
        <f>SUM(J58:J60)</f>
        <v>126636</v>
      </c>
      <c r="K62" s="33">
        <f>SUM(K58:K60)</f>
        <v>111868</v>
      </c>
      <c r="L62" s="34">
        <f t="shared" si="7"/>
        <v>0.13201272928808949</v>
      </c>
      <c r="M62" s="18"/>
      <c r="N62" s="3"/>
      <c r="O62" s="3"/>
    </row>
    <row r="63" spans="1:17" x14ac:dyDescent="0.25">
      <c r="A63" s="3"/>
      <c r="B63" s="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3"/>
      <c r="O63" s="3"/>
    </row>
    <row r="64" spans="1:17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"/>
      <c r="O65" s="3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SEPT 2016</vt:lpstr>
      <vt:lpstr>'SEPT 2016'!Print_Area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2016-10-20T16:30:08Z</cp:lastPrinted>
  <dcterms:created xsi:type="dcterms:W3CDTF">2012-09-06T08:36:43Z</dcterms:created>
  <dcterms:modified xsi:type="dcterms:W3CDTF">2016-10-20T16:31:53Z</dcterms:modified>
</cp:coreProperties>
</file>