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4\"/>
    </mc:Choice>
  </mc:AlternateContent>
  <bookViews>
    <workbookView xWindow="0" yWindow="300" windowWidth="24240" windowHeight="13440"/>
  </bookViews>
  <sheets>
    <sheet name="OKT 2014" sheetId="9" r:id="rId1"/>
  </sheets>
  <calcPr calcId="152511"/>
</workbook>
</file>

<file path=xl/calcChain.xml><?xml version="1.0" encoding="utf-8"?>
<calcChain xmlns="http://schemas.openxmlformats.org/spreadsheetml/2006/main">
  <c r="K61" i="9" l="1"/>
  <c r="J61" i="9"/>
  <c r="E61" i="9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<sst xmlns="http://schemas.openxmlformats.org/spreadsheetml/2006/main" count="30" uniqueCount="16">
  <si>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</si>
  <si>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</si>
  <si>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</si>
  <si>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</si>
  <si>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</si>
  <si>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</si>
  <si>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</si>
  <si>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</si>
  <si>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</si>
  <si>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</si>
  <si>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</si>
  <si>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</si>
  <si>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</si>
  <si>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</si>
  <si>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 xml:space="preserve">PASSENGERS, terminalpassengers 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</si>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</sst>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17" fontId="16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Q6" sqref="Q6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1" t="s">
        <v>13</v>
      </c>
      <c r="D3" s="41"/>
      <c r="E3" s="41"/>
      <c r="F3" s="41"/>
      <c r="G3" s="41"/>
      <c r="H3" s="41"/>
      <c r="I3" s="41"/>
      <c r="J3" s="41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G8" s="40" t="s">
        <v>15</v>
      </c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311590</v>
      </c>
      <c r="E13" s="27">
        <v>265245</v>
      </c>
      <c r="F13" s="28">
        <f>+D13/E13-1</f>
        <v>0.17472525401044314</v>
      </c>
      <c r="G13" s="28"/>
      <c r="H13" s="28"/>
      <c r="I13" s="29"/>
      <c r="J13" s="27">
        <v>3374706</v>
      </c>
      <c r="K13" s="27">
        <v>2812620</v>
      </c>
      <c r="L13" s="28">
        <f>+J13/K13-1</f>
        <v>0.19984427331100529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30181</v>
      </c>
      <c r="E15" s="27">
        <v>31744</v>
      </c>
      <c r="F15" s="28">
        <f t="shared" ref="F15:F23" si="0">+D15/E15-1</f>
        <v>-4.923765120967738E-2</v>
      </c>
      <c r="G15" s="28"/>
      <c r="H15" s="28"/>
      <c r="I15" s="29"/>
      <c r="J15" s="27">
        <v>316292</v>
      </c>
      <c r="K15" s="27">
        <v>329030</v>
      </c>
      <c r="L15" s="28">
        <f t="shared" ref="L15:L23" si="1">+J15/K15-1</f>
        <v>-3.871379509467221E-2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16663</v>
      </c>
      <c r="E17" s="27">
        <v>17305</v>
      </c>
      <c r="F17" s="28">
        <f t="shared" si="0"/>
        <v>-3.7099104305114095E-2</v>
      </c>
      <c r="G17" s="28"/>
      <c r="H17" s="28"/>
      <c r="I17" s="29"/>
      <c r="J17" s="27">
        <v>150698</v>
      </c>
      <c r="K17" s="27">
        <v>155489</v>
      </c>
      <c r="L17" s="28">
        <f t="shared" si="1"/>
        <v>-3.0812469049257496E-2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7481</v>
      </c>
      <c r="E19" s="27">
        <v>9386</v>
      </c>
      <c r="F19" s="28">
        <f t="shared" si="0"/>
        <v>-0.20296185808651179</v>
      </c>
      <c r="G19" s="28"/>
      <c r="H19" s="28"/>
      <c r="I19" s="29"/>
      <c r="J19" s="27">
        <v>76096</v>
      </c>
      <c r="K19" s="27">
        <v>80611</v>
      </c>
      <c r="L19" s="28">
        <f t="shared" si="1"/>
        <v>-5.6009725719814885E-2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5914</v>
      </c>
      <c r="E21" s="27">
        <v>6095</v>
      </c>
      <c r="F21" s="28">
        <f t="shared" si="0"/>
        <v>-2.969647251845775E-2</v>
      </c>
      <c r="G21" s="28"/>
      <c r="H21" s="28"/>
      <c r="I21" s="29"/>
      <c r="J21" s="27">
        <v>77911</v>
      </c>
      <c r="K21" s="27">
        <v>77565</v>
      </c>
      <c r="L21" s="28">
        <f t="shared" si="1"/>
        <v>4.4607748340101949E-3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371829</v>
      </c>
      <c r="E23" s="33">
        <f>SUM(E13:E21)</f>
        <v>329775</v>
      </c>
      <c r="F23" s="34">
        <f t="shared" si="0"/>
        <v>0.1275233113486467</v>
      </c>
      <c r="G23" s="34"/>
      <c r="H23" s="34"/>
      <c r="I23" s="29"/>
      <c r="J23" s="33">
        <f>SUM(J13:J21)</f>
        <v>3995703</v>
      </c>
      <c r="K23" s="33">
        <f>SUM(K13:K21)</f>
        <v>3455315</v>
      </c>
      <c r="L23" s="34">
        <f t="shared" si="1"/>
        <v>0.15639326660521546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7326</v>
      </c>
      <c r="E29" s="27">
        <v>6035</v>
      </c>
      <c r="F29" s="28">
        <f>+D29/E29-1</f>
        <v>0.21391880695940357</v>
      </c>
      <c r="G29" s="28"/>
      <c r="H29" s="28"/>
      <c r="I29" s="29"/>
      <c r="J29" s="27">
        <v>63271</v>
      </c>
      <c r="K29" s="27">
        <v>54214</v>
      </c>
      <c r="L29" s="28">
        <f>+J29/K29-1</f>
        <v>0.16706016896004727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7186</v>
      </c>
      <c r="E31" s="27">
        <v>6681</v>
      </c>
      <c r="F31" s="28">
        <f t="shared" ref="F31:F39" si="2">+D31/E31-1</f>
        <v>7.5587486903158307E-2</v>
      </c>
      <c r="G31" s="28"/>
      <c r="H31" s="28"/>
      <c r="I31" s="29"/>
      <c r="J31" s="27">
        <v>54834</v>
      </c>
      <c r="K31" s="27">
        <v>51400</v>
      </c>
      <c r="L31" s="28">
        <f t="shared" ref="L31:L39" si="3">+J31/K31-1</f>
        <v>6.6809338521400807E-2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998</v>
      </c>
      <c r="E33" s="27">
        <v>1224</v>
      </c>
      <c r="F33" s="28">
        <f t="shared" si="2"/>
        <v>-0.184640522875817</v>
      </c>
      <c r="G33" s="28"/>
      <c r="H33" s="28"/>
      <c r="I33" s="29"/>
      <c r="J33" s="27">
        <v>13184</v>
      </c>
      <c r="K33" s="27">
        <v>13356</v>
      </c>
      <c r="L33" s="28">
        <f t="shared" si="3"/>
        <v>-1.2878107217729862E-2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256</v>
      </c>
      <c r="E35" s="27">
        <v>270</v>
      </c>
      <c r="F35" s="28">
        <f t="shared" si="2"/>
        <v>-5.1851851851851816E-2</v>
      </c>
      <c r="G35" s="28"/>
      <c r="H35" s="28"/>
      <c r="I35" s="29"/>
      <c r="J35" s="27">
        <v>2890</v>
      </c>
      <c r="K35" s="27">
        <v>2749</v>
      </c>
      <c r="L35" s="28">
        <f t="shared" si="3"/>
        <v>5.1291378683157474E-2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843</v>
      </c>
      <c r="E37" s="27">
        <v>853</v>
      </c>
      <c r="F37" s="28">
        <f t="shared" si="2"/>
        <v>-1.1723329425556872E-2</v>
      </c>
      <c r="G37" s="28"/>
      <c r="H37" s="28"/>
      <c r="I37" s="29"/>
      <c r="J37" s="27">
        <v>11355</v>
      </c>
      <c r="K37" s="27">
        <v>10830</v>
      </c>
      <c r="L37" s="28">
        <f t="shared" si="3"/>
        <v>4.8476454293628901E-2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16609</v>
      </c>
      <c r="E39" s="33">
        <f>SUM(E29:E37)</f>
        <v>15063</v>
      </c>
      <c r="F39" s="34">
        <f t="shared" si="2"/>
        <v>0.1026355971586006</v>
      </c>
      <c r="G39" s="34"/>
      <c r="H39" s="34"/>
      <c r="I39" s="29"/>
      <c r="J39" s="33">
        <f>SUM(J29:J37)</f>
        <v>145534</v>
      </c>
      <c r="K39" s="33">
        <f>SUM(K29:K37)</f>
        <v>132549</v>
      </c>
      <c r="L39" s="34">
        <f t="shared" si="3"/>
        <v>9.7963771888131879E-2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3956</v>
      </c>
      <c r="E44" s="27">
        <v>3887</v>
      </c>
      <c r="F44" s="28">
        <f>+D44/E44-1</f>
        <v>1.7751479289940919E-2</v>
      </c>
      <c r="G44" s="28"/>
      <c r="H44" s="28"/>
      <c r="I44" s="29"/>
      <c r="J44" s="27">
        <v>35595</v>
      </c>
      <c r="K44" s="27">
        <v>34923</v>
      </c>
      <c r="L44" s="28">
        <f>+J44/K44-1</f>
        <v>1.9242333132892364E-2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66</v>
      </c>
      <c r="E46" s="27">
        <v>77.400000000000006</v>
      </c>
      <c r="F46" s="28">
        <f t="shared" ref="F46:F54" si="4">+D46/E46-1</f>
        <v>-0.1472868217054264</v>
      </c>
      <c r="G46" s="28"/>
      <c r="H46" s="28"/>
      <c r="I46" s="29"/>
      <c r="J46" s="27">
        <v>804.3</v>
      </c>
      <c r="K46" s="27">
        <v>810.9</v>
      </c>
      <c r="L46" s="28">
        <f t="shared" ref="L46:L54" si="5">+J46/K46-1</f>
        <v>-8.1391046984832238E-3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23.6</v>
      </c>
      <c r="E48" s="27">
        <v>24.4</v>
      </c>
      <c r="F48" s="28">
        <f t="shared" si="4"/>
        <v>-3.2786885245901565E-2</v>
      </c>
      <c r="G48" s="28"/>
      <c r="H48" s="28"/>
      <c r="I48" s="29"/>
      <c r="J48" s="27">
        <v>298.8</v>
      </c>
      <c r="K48" s="27">
        <v>237.2</v>
      </c>
      <c r="L48" s="28">
        <f t="shared" si="5"/>
        <v>0.25969645868465441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14.9</v>
      </c>
      <c r="E50" s="27">
        <v>16.600000000000001</v>
      </c>
      <c r="F50" s="28">
        <f t="shared" si="4"/>
        <v>-0.10240963855421692</v>
      </c>
      <c r="G50" s="28"/>
      <c r="H50" s="28"/>
      <c r="I50" s="29"/>
      <c r="J50" s="27">
        <v>177.4</v>
      </c>
      <c r="K50" s="27">
        <v>174.3</v>
      </c>
      <c r="L50" s="28">
        <f t="shared" si="5"/>
        <v>1.7785427423981703E-2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23.9</v>
      </c>
      <c r="E52" s="27">
        <v>26</v>
      </c>
      <c r="F52" s="28">
        <f t="shared" si="4"/>
        <v>-8.0769230769230815E-2</v>
      </c>
      <c r="G52" s="28"/>
      <c r="H52" s="28"/>
      <c r="I52" s="29"/>
      <c r="J52" s="27">
        <v>274.10000000000002</v>
      </c>
      <c r="K52" s="27">
        <v>290.10000000000002</v>
      </c>
      <c r="L52" s="28">
        <f t="shared" si="5"/>
        <v>-5.5153395380903136E-2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4084.4</v>
      </c>
      <c r="E54" s="33">
        <f>SUM(E44:E52)</f>
        <v>4031.4</v>
      </c>
      <c r="F54" s="34">
        <f t="shared" si="4"/>
        <v>1.3146797638537544E-2</v>
      </c>
      <c r="G54" s="34"/>
      <c r="H54" s="34"/>
      <c r="I54" s="29"/>
      <c r="J54" s="33">
        <f>SUM(J44:J52)</f>
        <v>37149.600000000006</v>
      </c>
      <c r="K54" s="33">
        <f>SUM(K44:K53)</f>
        <v>36435.5</v>
      </c>
      <c r="L54" s="34">
        <f t="shared" si="5"/>
        <v>1.959901744178083E-2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7782</v>
      </c>
      <c r="E59" s="27">
        <v>6795</v>
      </c>
      <c r="F59" s="28">
        <f>+D59/E59-1</f>
        <v>0.14525386313465782</v>
      </c>
      <c r="G59" s="28"/>
      <c r="H59" s="28"/>
      <c r="I59" s="29"/>
      <c r="J59" s="27">
        <v>78829</v>
      </c>
      <c r="K59" s="27">
        <v>68986</v>
      </c>
      <c r="L59" s="28">
        <f>+J59/K59-1</f>
        <v>0.14268112370625929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1499+1495</f>
        <v>2994</v>
      </c>
      <c r="E61" s="27">
        <f>1373+1373</f>
        <v>2746</v>
      </c>
      <c r="F61" s="28">
        <f t="shared" ref="F61:F63" si="6">+D61/E61-1</f>
        <v>9.0313182811361914E-2</v>
      </c>
      <c r="G61" s="28"/>
      <c r="H61" s="28"/>
      <c r="I61" s="29"/>
      <c r="J61" s="27">
        <f>16332+16322</f>
        <v>32654</v>
      </c>
      <c r="K61" s="27">
        <f>14354+14371</f>
        <v>28725</v>
      </c>
      <c r="L61" s="28">
        <f t="shared" ref="L61:L63" si="7">+J61/K61-1</f>
        <v>0.13677980852915583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10776</v>
      </c>
      <c r="E63" s="33">
        <f>SUM(E59:E61)</f>
        <v>9541</v>
      </c>
      <c r="F63" s="34">
        <f t="shared" si="6"/>
        <v>0.12944135834818149</v>
      </c>
      <c r="G63" s="34"/>
      <c r="H63" s="34"/>
      <c r="I63" s="29"/>
      <c r="J63" s="33">
        <f>SUM(J59:J61)</f>
        <v>111483</v>
      </c>
      <c r="K63" s="33">
        <f>SUM(K59:K61)</f>
        <v>97711</v>
      </c>
      <c r="L63" s="34">
        <f t="shared" si="7"/>
        <v>0.14094625988885601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2014-11-13T11:25:02Z</cp:lastPrinted>
  <dcterms:created xsi:type="dcterms:W3CDTF">2012-09-06T08:36:43Z</dcterms:created>
  <dcterms:modified xsi:type="dcterms:W3CDTF">2014-11-19T10:07:45Z</dcterms:modified>
</cp:coreProperties>
</file>