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F8BA6A0F-DAB6-4E08-B673-1BE84F4A3529}" xr6:coauthVersionLast="36" xr6:coauthVersionMax="37" xr10:uidLastSave="{00000000-0000-0000-0000-000000000000}"/>
  <bookViews>
    <workbookView xWindow="0" yWindow="0" windowWidth="25125" windowHeight="14235" xr2:uid="{00000000-000D-0000-FFFF-FFFF00000000}"/>
  </bookViews>
  <sheets>
    <sheet name="OKT 2020" sheetId="9" r:id="rId1"/>
  </sheets>
  <definedNames>
    <definedName name="_xlnm.Print_Area" localSheetId="0">'OKT 2020'!$A$1:$N$63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<sst xmlns="http://schemas.openxmlformats.org/spreadsheetml/2006/main" count="30" uniqueCount="16">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</sst>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10" zoomScale="115" zoomScaleNormal="115" zoomScalePageLayoutView="150" workbookViewId="0">
      <selection activeCell="R62" sqref="R62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7</v>
      </c>
      <c r="G10" s="25"/>
      <c r="H10" s="25"/>
      <c r="I10" s="22"/>
      <c r="J10" s="25">
        <f>D10</f>
        <v>2020</v>
      </c>
      <c r="K10" s="25">
        <f>E10</f>
        <v>2019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19288</v>
      </c>
      <c r="E12" s="27">
        <v>555250</v>
      </c>
      <c r="F12" s="28">
        <f>+D12/E12-1</f>
        <v>-0.96526249437190459</v>
      </c>
      <c r="G12" s="28"/>
      <c r="H12" s="28"/>
      <c r="I12" s="29"/>
      <c r="J12" s="27">
        <v>1338046</v>
      </c>
      <c r="K12" s="27">
        <v>6358549</v>
      </c>
      <c r="L12" s="28">
        <f>+J12/K12-1</f>
        <v>-0.78956739973223455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8561</v>
      </c>
      <c r="E14" s="27">
        <v>29481</v>
      </c>
      <c r="F14" s="28">
        <f t="shared" ref="F14:F22" si="0">+D14/E14-1</f>
        <v>-0.70960957905091415</v>
      </c>
      <c r="G14" s="28"/>
      <c r="H14" s="28"/>
      <c r="I14" s="29"/>
      <c r="J14" s="27">
        <v>144765</v>
      </c>
      <c r="K14" s="27">
        <v>303281</v>
      </c>
      <c r="L14" s="28">
        <f t="shared" ref="L14:L22" si="1">+J14/K14-1</f>
        <v>-0.52267039478239652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4012</v>
      </c>
      <c r="E16" s="27">
        <v>17140</v>
      </c>
      <c r="F16" s="28">
        <f t="shared" si="0"/>
        <v>-0.7659276546091015</v>
      </c>
      <c r="G16" s="28"/>
      <c r="H16" s="28"/>
      <c r="I16" s="29"/>
      <c r="J16" s="27">
        <v>70873</v>
      </c>
      <c r="K16" s="27">
        <v>159446</v>
      </c>
      <c r="L16" s="28">
        <f t="shared" si="1"/>
        <v>-0.55550468497171457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2820</v>
      </c>
      <c r="E18" s="27">
        <v>8272</v>
      </c>
      <c r="F18" s="28">
        <f t="shared" si="0"/>
        <v>-0.65909090909090917</v>
      </c>
      <c r="G18" s="28"/>
      <c r="H18" s="28"/>
      <c r="I18" s="29"/>
      <c r="J18" s="27">
        <v>41823</v>
      </c>
      <c r="K18" s="27">
        <v>70844</v>
      </c>
      <c r="L18" s="28">
        <f t="shared" si="1"/>
        <v>-0.40964654734345884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1910</v>
      </c>
      <c r="E20" s="27">
        <v>6506</v>
      </c>
      <c r="F20" s="28">
        <f t="shared" si="0"/>
        <v>-0.70642483861051342</v>
      </c>
      <c r="G20" s="28"/>
      <c r="H20" s="28"/>
      <c r="I20" s="29"/>
      <c r="J20" s="27">
        <v>30834</v>
      </c>
      <c r="K20" s="27">
        <v>67609</v>
      </c>
      <c r="L20" s="28">
        <f t="shared" si="1"/>
        <v>-0.54393645816385394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36591</v>
      </c>
      <c r="E22" s="33">
        <f>SUM(E12:E20)</f>
        <v>616649</v>
      </c>
      <c r="F22" s="34">
        <f t="shared" si="0"/>
        <v>-0.9406615432766452</v>
      </c>
      <c r="G22" s="34"/>
      <c r="H22" s="34"/>
      <c r="I22" s="29"/>
      <c r="J22" s="33">
        <f>SUM(J12:J20)</f>
        <v>1626341</v>
      </c>
      <c r="K22" s="33">
        <f>SUM(K12:K20)</f>
        <v>6959729</v>
      </c>
      <c r="L22" s="34">
        <f t="shared" si="1"/>
        <v>-0.76632121739222891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4717</v>
      </c>
      <c r="E28" s="27">
        <v>7514</v>
      </c>
      <c r="F28" s="28">
        <f>+D28/E28-1</f>
        <v>-0.37223848815544314</v>
      </c>
      <c r="G28" s="28"/>
      <c r="H28" s="28"/>
      <c r="I28" s="29"/>
      <c r="J28" s="27">
        <v>40394</v>
      </c>
      <c r="K28" s="27">
        <v>74637</v>
      </c>
      <c r="L28" s="28">
        <f>+J28/K28-1</f>
        <v>-0.45879389578895191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2733</v>
      </c>
      <c r="E30" s="27">
        <v>4511</v>
      </c>
      <c r="F30" s="28">
        <f t="shared" ref="F30:F38" si="2">+D30/E30-1</f>
        <v>-0.39414763910441142</v>
      </c>
      <c r="G30" s="28"/>
      <c r="H30" s="28"/>
      <c r="I30" s="29"/>
      <c r="J30" s="27">
        <v>35900</v>
      </c>
      <c r="K30" s="27">
        <v>51749</v>
      </c>
      <c r="L30" s="28">
        <f t="shared" ref="L30:L38" si="3">+J30/K30-1</f>
        <v>-0.30626678776401473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656</v>
      </c>
      <c r="E32" s="27">
        <v>860</v>
      </c>
      <c r="F32" s="28">
        <f t="shared" si="2"/>
        <v>-0.23720930232558135</v>
      </c>
      <c r="G32" s="28"/>
      <c r="H32" s="28"/>
      <c r="I32" s="29"/>
      <c r="J32" s="27">
        <v>7803</v>
      </c>
      <c r="K32" s="27">
        <v>12321</v>
      </c>
      <c r="L32" s="28">
        <f t="shared" si="3"/>
        <v>-0.36669101533966397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176</v>
      </c>
      <c r="E34" s="27">
        <v>276</v>
      </c>
      <c r="F34" s="28">
        <f t="shared" si="2"/>
        <v>-0.3623188405797102</v>
      </c>
      <c r="G34" s="28"/>
      <c r="H34" s="28"/>
      <c r="I34" s="29"/>
      <c r="J34" s="27">
        <v>1814</v>
      </c>
      <c r="K34" s="27">
        <v>2644</v>
      </c>
      <c r="L34" s="28">
        <f t="shared" si="3"/>
        <v>-0.31391830559757938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618</v>
      </c>
      <c r="E36" s="27">
        <v>757</v>
      </c>
      <c r="F36" s="28">
        <f t="shared" si="2"/>
        <v>-0.18361955085865256</v>
      </c>
      <c r="G36" s="28"/>
      <c r="H36" s="28"/>
      <c r="I36" s="29"/>
      <c r="J36" s="27">
        <v>6362</v>
      </c>
      <c r="K36" s="27">
        <v>9614</v>
      </c>
      <c r="L36" s="28">
        <f t="shared" si="3"/>
        <v>-0.33825670896609117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8900</v>
      </c>
      <c r="E38" s="33">
        <f>SUM(E28:E36)</f>
        <v>13918</v>
      </c>
      <c r="F38" s="34">
        <f t="shared" si="2"/>
        <v>-0.36054030751544763</v>
      </c>
      <c r="G38" s="34"/>
      <c r="H38" s="34"/>
      <c r="I38" s="29"/>
      <c r="J38" s="33">
        <f>SUM(J28:J36)</f>
        <v>92273</v>
      </c>
      <c r="K38" s="33">
        <f>SUM(K28:K36)</f>
        <v>150965</v>
      </c>
      <c r="L38" s="34">
        <f t="shared" si="3"/>
        <v>-0.3887788560262313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4172</v>
      </c>
      <c r="E43" s="27">
        <v>4795</v>
      </c>
      <c r="F43" s="28">
        <f>+D43/E43-1</f>
        <v>-0.12992700729927009</v>
      </c>
      <c r="G43" s="28"/>
      <c r="H43" s="28"/>
      <c r="I43" s="29"/>
      <c r="J43" s="27">
        <v>39853</v>
      </c>
      <c r="K43" s="27">
        <v>45108</v>
      </c>
      <c r="L43" s="28">
        <f>+J43/K43-1</f>
        <v>-0.11649818214064023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>
        <v>0</v>
      </c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37.9</v>
      </c>
      <c r="E45" s="27">
        <v>53.6</v>
      </c>
      <c r="F45" s="28">
        <f t="shared" ref="F45:F53" si="4">+D45/E45-1</f>
        <v>-0.29291044776119413</v>
      </c>
      <c r="G45" s="28"/>
      <c r="H45" s="28"/>
      <c r="I45" s="29"/>
      <c r="J45" s="27">
        <v>395.4</v>
      </c>
      <c r="K45" s="27">
        <v>545.6</v>
      </c>
      <c r="L45" s="28">
        <f t="shared" ref="L45:L53" si="5">+J45/K45-1</f>
        <v>-0.2752932551319649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20.2</v>
      </c>
      <c r="E47" s="27">
        <v>21.9</v>
      </c>
      <c r="F47" s="28">
        <f t="shared" si="4"/>
        <v>-7.7625570776255648E-2</v>
      </c>
      <c r="G47" s="28"/>
      <c r="H47" s="28"/>
      <c r="I47" s="29"/>
      <c r="J47" s="27">
        <v>202.9</v>
      </c>
      <c r="K47" s="27">
        <v>220</v>
      </c>
      <c r="L47" s="28">
        <f t="shared" si="5"/>
        <v>-7.7727272727272756E-2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10.1</v>
      </c>
      <c r="E49" s="27">
        <v>13</v>
      </c>
      <c r="F49" s="28">
        <f t="shared" si="4"/>
        <v>-0.22307692307692306</v>
      </c>
      <c r="G49" s="28"/>
      <c r="H49" s="28"/>
      <c r="I49" s="29"/>
      <c r="J49" s="27">
        <v>87.9</v>
      </c>
      <c r="K49" s="27">
        <v>108.4</v>
      </c>
      <c r="L49" s="28">
        <f t="shared" si="5"/>
        <v>-0.18911439114391138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9.1999999999999993</v>
      </c>
      <c r="E51" s="27">
        <v>19.7</v>
      </c>
      <c r="F51" s="28">
        <f t="shared" si="4"/>
        <v>-0.53299492385786806</v>
      </c>
      <c r="G51" s="28"/>
      <c r="H51" s="28"/>
      <c r="I51" s="29"/>
      <c r="J51" s="27">
        <v>113.7</v>
      </c>
      <c r="K51" s="27">
        <v>174.8</v>
      </c>
      <c r="L51" s="28">
        <f t="shared" si="5"/>
        <v>-0.34954233409610991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4249.3999999999996</v>
      </c>
      <c r="E53" s="33">
        <f>SUM(E43:E51)</f>
        <v>4903.2</v>
      </c>
      <c r="F53" s="34">
        <f t="shared" si="4"/>
        <v>-0.1333414912710067</v>
      </c>
      <c r="G53" s="34"/>
      <c r="H53" s="34"/>
      <c r="I53" s="29"/>
      <c r="J53" s="33">
        <f>SUM(J43:J51)</f>
        <v>40652.9</v>
      </c>
      <c r="K53" s="33">
        <f>SUM(K43:K51)</f>
        <v>46156.800000000003</v>
      </c>
      <c r="L53" s="34">
        <f t="shared" si="5"/>
        <v>-0.11924353508042151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4862</v>
      </c>
      <c r="E58" s="27">
        <v>11792</v>
      </c>
      <c r="F58" s="28">
        <f>+D58/E58-1</f>
        <v>-0.58768656716417911</v>
      </c>
      <c r="G58" s="28"/>
      <c r="H58" s="28"/>
      <c r="I58" s="29"/>
      <c r="J58" s="27">
        <v>47506</v>
      </c>
      <c r="K58" s="27">
        <v>104740</v>
      </c>
      <c r="L58" s="28">
        <f>+J58/K58-1</f>
        <v>-0.54643880084017571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1149</v>
      </c>
      <c r="E60" s="27">
        <v>4440</v>
      </c>
      <c r="F60" s="28">
        <f t="shared" ref="F60:F62" si="6">+D60/E60-1</f>
        <v>-0.74121621621621614</v>
      </c>
      <c r="G60" s="28"/>
      <c r="H60" s="28"/>
      <c r="I60" s="29"/>
      <c r="J60" s="27">
        <v>17550</v>
      </c>
      <c r="K60" s="27">
        <v>49379</v>
      </c>
      <c r="L60" s="28">
        <f t="shared" ref="L60:L62" si="7">+J60/K60-1</f>
        <v>-0.64458575507806959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6011</v>
      </c>
      <c r="E62" s="33">
        <f>SUM(E58:E60)</f>
        <v>16232</v>
      </c>
      <c r="F62" s="34">
        <f t="shared" si="6"/>
        <v>-0.62968210941350411</v>
      </c>
      <c r="G62" s="34"/>
      <c r="H62" s="34"/>
      <c r="I62" s="29"/>
      <c r="J62" s="33">
        <f>SUM(J58:J60)</f>
        <v>65056</v>
      </c>
      <c r="K62" s="33">
        <f>SUM(K58:K60)</f>
        <v>154119</v>
      </c>
      <c r="L62" s="34">
        <f t="shared" si="7"/>
        <v>-0.5778846216235507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2020</vt:lpstr>
      <vt:lpstr>'OKT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2018-09-14T15:29:08Z</cp:lastPrinted>
  <dcterms:created xsi:type="dcterms:W3CDTF">2012-09-06T08:36:43Z</dcterms:created>
  <dcterms:modified xsi:type="dcterms:W3CDTF">2020-11-11T16:56:03Z</dcterms:modified>
</cp:coreProperties>
</file>