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300" windowWidth="24240" windowHeight="13440"/>
  </bookViews>
  <sheets>
    <sheet name="NOV 2014" sheetId="9" r:id="rId1"/>
  </sheets>
  <calcPr calcId="145621"/>
</workbook>
</file>

<file path=xl/calcChain.xml><?xml version="1.0" encoding="utf-8"?>
<calcChain xmlns="http://schemas.openxmlformats.org/spreadsheetml/2006/main">
  <c r="K61" i="9" l="1"/>
  <c r="J61" i="9"/>
  <c r="E61" i="9"/>
  <c r="D61" i="9"/>
  <c r="K54" i="9" l="1"/>
  <c r="K63" i="9" l="1"/>
  <c r="F13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<sst xmlns="http://schemas.openxmlformats.org/spreadsheetml/2006/main" count="30" uniqueCount="16">
  <si>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</si>
  <si>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</si>
  <si>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</si>
  <si>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</si>
  <si>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</si>
  <si>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</si>
  <si>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</si>
  <si>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</si>
  <si>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</si>
  <si>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</si>
  <si>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</si>
  <si>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</si>
  <si>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t>Reykjavik</t>
  </si>
  <si>
    <r>
      <rPr>
        <sz val="14"/>
        <color theme="0"/>
        <rFont val="Arial Bold"/>
      </rPr>
      <t xml:space="preserve">MONTHLY REPORT TRAFFIC STATISTICS / SUMMARY </t>
    </r>
    <r>
      <rPr>
        <sz val="11"/>
        <color theme="1"/>
        <rFont val="Calibri"/>
        <family val="2"/>
        <scheme val="minor"/>
      </rPr>
      <t xml:space="preserve">
</t>
    </r>
  </si>
  <si>
    <t xml:space="preserve">PASSENGERS, terminal passengers 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</si>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</sst>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0" fillId="0" borderId="0" xfId="0" applyNumberFormat="1" applyFill="1"/>
    <xf numFmtId="17" fontId="16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topLeftCell="A28" workbookViewId="0">
      <selection activeCell="V60" sqref="V60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1" t="s">
        <v>13</v>
      </c>
      <c r="D3" s="41"/>
      <c r="E3" s="41"/>
      <c r="F3" s="41"/>
      <c r="G3" s="41"/>
      <c r="H3" s="41"/>
      <c r="I3" s="41"/>
      <c r="J3" s="41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G8" s="40" t="s">
        <v>15</v>
      </c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248828</v>
      </c>
      <c r="E13" s="27">
        <v>198654</v>
      </c>
      <c r="F13" s="28">
        <f>+D13/E13-1</f>
        <v>0.25256979471845531</v>
      </c>
      <c r="G13" s="28"/>
      <c r="H13" s="28"/>
      <c r="I13" s="29"/>
      <c r="J13" s="27">
        <v>3623534</v>
      </c>
      <c r="K13" s="27">
        <v>3011274</v>
      </c>
      <c r="L13" s="28">
        <f>+J13/K13-1</f>
        <v>0.20332258040948781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12</v>
      </c>
      <c r="D15" s="27">
        <v>25767</v>
      </c>
      <c r="E15" s="27">
        <v>26284</v>
      </c>
      <c r="F15" s="28">
        <f t="shared" ref="F15:F23" si="0">+D15/E15-1</f>
        <v>-1.9669761071374192E-2</v>
      </c>
      <c r="G15" s="28"/>
      <c r="H15" s="28"/>
      <c r="I15" s="29"/>
      <c r="J15" s="27">
        <v>342059</v>
      </c>
      <c r="K15" s="27">
        <v>355314</v>
      </c>
      <c r="L15" s="28">
        <f t="shared" ref="L15:L23" si="1">+J15/K15-1</f>
        <v>-3.7305031605847194E-2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14382</v>
      </c>
      <c r="E17" s="27">
        <v>14735</v>
      </c>
      <c r="F17" s="28">
        <f t="shared" si="0"/>
        <v>-2.3956565999321389E-2</v>
      </c>
      <c r="G17" s="28"/>
      <c r="H17" s="28"/>
      <c r="I17" s="29"/>
      <c r="J17" s="27">
        <v>165080</v>
      </c>
      <c r="K17" s="27">
        <v>170224</v>
      </c>
      <c r="L17" s="28">
        <f t="shared" si="1"/>
        <v>-3.0219005545633948E-2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7135</v>
      </c>
      <c r="E19" s="27">
        <v>7043</v>
      </c>
      <c r="F19" s="28">
        <f t="shared" si="0"/>
        <v>1.3062615362771535E-2</v>
      </c>
      <c r="G19" s="28"/>
      <c r="H19" s="28"/>
      <c r="I19" s="29"/>
      <c r="J19" s="27">
        <v>83231</v>
      </c>
      <c r="K19" s="27">
        <v>87654</v>
      </c>
      <c r="L19" s="28">
        <f t="shared" si="1"/>
        <v>-5.0459762247016648E-2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4931</v>
      </c>
      <c r="E21" s="27">
        <v>4768</v>
      </c>
      <c r="F21" s="28">
        <f t="shared" si="0"/>
        <v>3.4186241610738355E-2</v>
      </c>
      <c r="G21" s="28"/>
      <c r="H21" s="28"/>
      <c r="I21" s="29"/>
      <c r="J21" s="27">
        <v>82842</v>
      </c>
      <c r="K21" s="27">
        <v>82333</v>
      </c>
      <c r="L21" s="28">
        <f t="shared" si="1"/>
        <v>6.1822112640133042E-3</v>
      </c>
      <c r="M21" s="15"/>
      <c r="N21" s="3"/>
      <c r="O21" s="39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301043</v>
      </c>
      <c r="E23" s="33">
        <f>SUM(E13:E21)</f>
        <v>251484</v>
      </c>
      <c r="F23" s="34">
        <f t="shared" si="0"/>
        <v>0.1970662149480682</v>
      </c>
      <c r="G23" s="34"/>
      <c r="H23" s="34"/>
      <c r="I23" s="29"/>
      <c r="J23" s="33">
        <f>SUM(J13:J21)</f>
        <v>4296746</v>
      </c>
      <c r="K23" s="33">
        <f>SUM(K13:K21)</f>
        <v>3706799</v>
      </c>
      <c r="L23" s="34">
        <f t="shared" si="1"/>
        <v>0.15915268132963245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4482</v>
      </c>
      <c r="E29" s="27">
        <v>3755</v>
      </c>
      <c r="F29" s="28">
        <f>+D29/E29-1</f>
        <v>0.19360852197070577</v>
      </c>
      <c r="G29" s="28"/>
      <c r="H29" s="28"/>
      <c r="I29" s="29"/>
      <c r="J29" s="27">
        <v>67753</v>
      </c>
      <c r="K29" s="27">
        <v>57969</v>
      </c>
      <c r="L29" s="28">
        <f>+J29/K29-1</f>
        <v>0.16877986510031229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12</v>
      </c>
      <c r="D31" s="27">
        <v>5533</v>
      </c>
      <c r="E31" s="27">
        <v>3615</v>
      </c>
      <c r="F31" s="28">
        <f t="shared" ref="F31:F39" si="2">+D31/E31-1</f>
        <v>0.53056708160442589</v>
      </c>
      <c r="G31" s="28"/>
      <c r="H31" s="28"/>
      <c r="I31" s="29"/>
      <c r="J31" s="27">
        <v>60367</v>
      </c>
      <c r="K31" s="27">
        <v>55015</v>
      </c>
      <c r="L31" s="28">
        <f t="shared" ref="L31:L39" si="3">+J31/K31-1</f>
        <v>9.7282559302008575E-2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892</v>
      </c>
      <c r="E33" s="27">
        <v>834</v>
      </c>
      <c r="F33" s="28">
        <f t="shared" si="2"/>
        <v>6.9544364508393297E-2</v>
      </c>
      <c r="G33" s="28"/>
      <c r="H33" s="28"/>
      <c r="I33" s="29"/>
      <c r="J33" s="27">
        <v>14076</v>
      </c>
      <c r="K33" s="27">
        <v>14190</v>
      </c>
      <c r="L33" s="28">
        <f t="shared" si="3"/>
        <v>-8.0338266384778478E-3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242</v>
      </c>
      <c r="E35" s="27">
        <v>232</v>
      </c>
      <c r="F35" s="28">
        <f t="shared" si="2"/>
        <v>4.31034482758621E-2</v>
      </c>
      <c r="G35" s="28"/>
      <c r="H35" s="28"/>
      <c r="I35" s="29"/>
      <c r="J35" s="27">
        <v>3132</v>
      </c>
      <c r="K35" s="27">
        <v>2981</v>
      </c>
      <c r="L35" s="28">
        <f t="shared" si="3"/>
        <v>5.0654142905065314E-2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576</v>
      </c>
      <c r="E37" s="27">
        <v>646</v>
      </c>
      <c r="F37" s="28">
        <f t="shared" si="2"/>
        <v>-0.10835913312693501</v>
      </c>
      <c r="G37" s="28"/>
      <c r="H37" s="28"/>
      <c r="I37" s="29"/>
      <c r="J37" s="27">
        <v>11931</v>
      </c>
      <c r="K37" s="27">
        <v>11476</v>
      </c>
      <c r="L37" s="28">
        <f t="shared" si="3"/>
        <v>3.9647960962007733E-2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11725</v>
      </c>
      <c r="E39" s="33">
        <f>SUM(E29:E37)</f>
        <v>9082</v>
      </c>
      <c r="F39" s="34">
        <f t="shared" si="2"/>
        <v>0.29101519489099315</v>
      </c>
      <c r="G39" s="34"/>
      <c r="H39" s="34"/>
      <c r="I39" s="29"/>
      <c r="J39" s="33">
        <f>SUM(J29:J37)</f>
        <v>157259</v>
      </c>
      <c r="K39" s="33">
        <f>SUM(K29:K37)</f>
        <v>141631</v>
      </c>
      <c r="L39" s="34">
        <f t="shared" si="3"/>
        <v>0.11034307460937232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3679</v>
      </c>
      <c r="E44" s="27">
        <v>3678</v>
      </c>
      <c r="F44" s="28">
        <f>+D44/E44-1</f>
        <v>2.718868950517539E-4</v>
      </c>
      <c r="G44" s="28"/>
      <c r="H44" s="28"/>
      <c r="I44" s="29"/>
      <c r="J44" s="27">
        <v>39275</v>
      </c>
      <c r="K44" s="27">
        <v>38600</v>
      </c>
      <c r="L44" s="28">
        <f>+J44/K44-1</f>
        <v>1.7487046632124414E-2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12</v>
      </c>
      <c r="D46" s="27">
        <v>64.8</v>
      </c>
      <c r="E46" s="27">
        <v>64.099999999999994</v>
      </c>
      <c r="F46" s="28">
        <f t="shared" ref="F46:F54" si="4">+D46/E46-1</f>
        <v>1.0920436817472678E-2</v>
      </c>
      <c r="G46" s="28"/>
      <c r="H46" s="28"/>
      <c r="I46" s="29"/>
      <c r="J46" s="27">
        <v>869.2</v>
      </c>
      <c r="K46" s="27">
        <v>875</v>
      </c>
      <c r="L46" s="28">
        <f t="shared" ref="L46:L54" si="5">+J46/K46-1</f>
        <v>-6.6285714285714281E-3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18.899999999999999</v>
      </c>
      <c r="E48" s="27">
        <v>21.2</v>
      </c>
      <c r="F48" s="28">
        <f t="shared" si="4"/>
        <v>-0.10849056603773588</v>
      </c>
      <c r="G48" s="28"/>
      <c r="H48" s="28"/>
      <c r="I48" s="29"/>
      <c r="J48" s="27">
        <v>317.8</v>
      </c>
      <c r="K48" s="27">
        <v>258.39999999999998</v>
      </c>
      <c r="L48" s="28">
        <f t="shared" si="5"/>
        <v>0.22987616099071229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14.6</v>
      </c>
      <c r="E50" s="27">
        <v>14.6</v>
      </c>
      <c r="F50" s="28">
        <f t="shared" si="4"/>
        <v>0</v>
      </c>
      <c r="G50" s="28"/>
      <c r="H50" s="28"/>
      <c r="I50" s="29"/>
      <c r="J50" s="27">
        <v>192.1</v>
      </c>
      <c r="K50" s="27">
        <v>189</v>
      </c>
      <c r="L50" s="28">
        <f t="shared" si="5"/>
        <v>1.6402116402116418E-2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21.8</v>
      </c>
      <c r="E52" s="27">
        <v>26.8</v>
      </c>
      <c r="F52" s="28">
        <f t="shared" si="4"/>
        <v>-0.18656716417910446</v>
      </c>
      <c r="G52" s="28"/>
      <c r="H52" s="28"/>
      <c r="I52" s="29"/>
      <c r="J52" s="27">
        <v>295.7</v>
      </c>
      <c r="K52" s="27">
        <v>316.8</v>
      </c>
      <c r="L52" s="28">
        <f t="shared" si="5"/>
        <v>-6.660353535353547E-2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3799.1000000000004</v>
      </c>
      <c r="E54" s="33">
        <f>SUM(E44:E52)</f>
        <v>3804.7</v>
      </c>
      <c r="F54" s="34">
        <f t="shared" si="4"/>
        <v>-1.4718637474701035E-3</v>
      </c>
      <c r="G54" s="34"/>
      <c r="H54" s="34"/>
      <c r="I54" s="29"/>
      <c r="J54" s="33">
        <f>SUM(J44:J52)</f>
        <v>40949.799999999996</v>
      </c>
      <c r="K54" s="33">
        <f>SUM(K44:K53)</f>
        <v>40239.200000000004</v>
      </c>
      <c r="L54" s="34">
        <f t="shared" si="5"/>
        <v>1.7659396807093275E-2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7688</v>
      </c>
      <c r="E59" s="27">
        <v>6912</v>
      </c>
      <c r="F59" s="28">
        <f>+D59/E59-1</f>
        <v>0.1122685185185186</v>
      </c>
      <c r="G59" s="28"/>
      <c r="H59" s="28"/>
      <c r="I59" s="29"/>
      <c r="J59" s="27">
        <v>86517</v>
      </c>
      <c r="K59" s="27">
        <v>75898</v>
      </c>
      <c r="L59" s="28">
        <f>+J59/K59-1</f>
        <v>0.1399114601175262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1231+1239</f>
        <v>2470</v>
      </c>
      <c r="E61" s="27">
        <f>1123+1120</f>
        <v>2243</v>
      </c>
      <c r="F61" s="28">
        <f t="shared" ref="F61:F63" si="6">+D61/E61-1</f>
        <v>0.10120374498439588</v>
      </c>
      <c r="G61" s="28"/>
      <c r="H61" s="28"/>
      <c r="I61" s="29"/>
      <c r="J61" s="27">
        <f>17561+17563</f>
        <v>35124</v>
      </c>
      <c r="K61" s="27">
        <f>15477+15491</f>
        <v>30968</v>
      </c>
      <c r="L61" s="28">
        <f t="shared" ref="L61:L63" si="7">+J61/K61-1</f>
        <v>0.13420304830793084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10158</v>
      </c>
      <c r="E63" s="33">
        <f>SUM(E59:E61)</f>
        <v>9155</v>
      </c>
      <c r="F63" s="34">
        <f t="shared" si="6"/>
        <v>0.10955761878754777</v>
      </c>
      <c r="G63" s="34"/>
      <c r="H63" s="34"/>
      <c r="I63" s="29"/>
      <c r="J63" s="33">
        <f>SUM(J59:J61)</f>
        <v>121641</v>
      </c>
      <c r="K63" s="33">
        <f>SUM(K59:K61)</f>
        <v>106866</v>
      </c>
      <c r="L63" s="34">
        <f t="shared" si="7"/>
        <v>0.13825725675144573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5" right="0.25" top="0.36000000000000004" bottom="0" header="0.30000000000000004" footer="0"/>
  <pageSetup paperSize="9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2014-11-13T11:25:02Z</cp:lastPrinted>
  <dcterms:created xsi:type="dcterms:W3CDTF">2012-09-06T08:36:43Z</dcterms:created>
  <dcterms:modified xsi:type="dcterms:W3CDTF">2014-12-16T10:38:56Z</dcterms:modified>
</cp:coreProperties>
</file>