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OKT 2015" sheetId="9" r:id="rId1"/>
  </sheets>
  <calcPr calcId="152511"/>
</workbook>
</file>

<file path=xl/calcChain.xml><?xml version="1.0" encoding="utf-8"?>
<calcChain xmlns="http://schemas.openxmlformats.org/spreadsheetml/2006/main">
  <c r="K61" i="9" l="1"/>
  <c r="J61" i="9" l="1"/>
  <c r="E61" i="9"/>
  <c r="D61" i="9"/>
  <c r="F59" i="9" l="1"/>
  <c r="F61" i="9"/>
  <c r="D39" i="9" l="1"/>
  <c r="J23" i="9" l="1"/>
  <c r="F13" i="9" l="1"/>
  <c r="K54" i="9" l="1"/>
  <c r="L59" i="9" l="1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<sst xmlns="http://schemas.openxmlformats.org/spreadsheetml/2006/main" count="30" uniqueCount="16">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</sst>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123825</xdr:rowOff>
    </xdr:from>
    <xdr:to>
      <xdr:col>11</xdr:col>
      <xdr:colOff>494924</xdr:colOff>
      <xdr:row>7</xdr:row>
      <xdr:rowOff>101432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1437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topLeftCell="A28" workbookViewId="0">
      <selection activeCell="S27" sqref="S27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15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314526</v>
      </c>
      <c r="E13" s="27">
        <v>248828</v>
      </c>
      <c r="F13" s="28">
        <f>+D13/E13-1</f>
        <v>0.264029771569116</v>
      </c>
      <c r="G13" s="28"/>
      <c r="H13" s="28"/>
      <c r="I13" s="29"/>
      <c r="J13" s="27">
        <v>4548622</v>
      </c>
      <c r="K13" s="41">
        <v>3623534</v>
      </c>
      <c r="L13" s="28">
        <f>+J13/K13-1</f>
        <v>0.25529993647085969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28800</v>
      </c>
      <c r="E15" s="41">
        <v>25767</v>
      </c>
      <c r="F15" s="28">
        <f t="shared" ref="F15:F23" si="0">+D15/E15-1</f>
        <v>0.1177086971707999</v>
      </c>
      <c r="G15" s="28"/>
      <c r="H15" s="28"/>
      <c r="I15" s="29"/>
      <c r="J15" s="27">
        <v>366172</v>
      </c>
      <c r="K15" s="41">
        <v>342059</v>
      </c>
      <c r="L15" s="28">
        <f t="shared" ref="L15:L23" si="1">+J15/K15-1</f>
        <v>7.0493686761640584E-2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14693</v>
      </c>
      <c r="E17" s="41">
        <v>14382</v>
      </c>
      <c r="F17" s="28">
        <f t="shared" si="0"/>
        <v>2.1624252537894684E-2</v>
      </c>
      <c r="G17" s="28"/>
      <c r="H17" s="28"/>
      <c r="I17" s="29"/>
      <c r="J17" s="27">
        <v>165144</v>
      </c>
      <c r="K17" s="41">
        <v>165080</v>
      </c>
      <c r="L17" s="28">
        <f t="shared" si="1"/>
        <v>3.8769081657386018E-4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7681</v>
      </c>
      <c r="E19" s="41">
        <v>7135</v>
      </c>
      <c r="F19" s="28">
        <f t="shared" si="0"/>
        <v>7.6524176594253701E-2</v>
      </c>
      <c r="G19" s="28"/>
      <c r="H19" s="28"/>
      <c r="I19" s="29"/>
      <c r="J19" s="27">
        <v>85146</v>
      </c>
      <c r="K19" s="41">
        <v>83231</v>
      </c>
      <c r="L19" s="28">
        <f t="shared" si="1"/>
        <v>2.3008254136079209E-2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6217</v>
      </c>
      <c r="E21" s="41">
        <v>4925</v>
      </c>
      <c r="F21" s="28">
        <f t="shared" si="0"/>
        <v>0.26233502538071063</v>
      </c>
      <c r="G21" s="28"/>
      <c r="H21" s="28"/>
      <c r="I21" s="29"/>
      <c r="J21" s="27">
        <v>79003</v>
      </c>
      <c r="K21" s="41">
        <v>82833</v>
      </c>
      <c r="L21" s="28">
        <f t="shared" si="1"/>
        <v>-4.6237610614127234E-2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371917</v>
      </c>
      <c r="E23" s="33">
        <f>SUM(E13:E21)</f>
        <v>301037</v>
      </c>
      <c r="F23" s="34">
        <f t="shared" si="0"/>
        <v>0.23545278487362009</v>
      </c>
      <c r="G23" s="34"/>
      <c r="H23" s="34"/>
      <c r="I23" s="29"/>
      <c r="J23" s="33">
        <f>SUM(J13:J21)</f>
        <v>5244087</v>
      </c>
      <c r="K23" s="33">
        <f>SUM(K13:K21)</f>
        <v>4296737</v>
      </c>
      <c r="L23" s="34">
        <f t="shared" si="1"/>
        <v>0.22048126287459535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4869</v>
      </c>
      <c r="E29" s="41">
        <v>4482</v>
      </c>
      <c r="F29" s="28">
        <f>+D29/E29-1</f>
        <v>8.6345381526104381E-2</v>
      </c>
      <c r="G29" s="28"/>
      <c r="H29" s="28"/>
      <c r="I29" s="29"/>
      <c r="J29" s="27">
        <v>72523</v>
      </c>
      <c r="K29" s="41">
        <v>67534</v>
      </c>
      <c r="L29" s="28">
        <f>+J29/K29-1</f>
        <v>7.3873900553795169E-2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4621</v>
      </c>
      <c r="E31" s="41">
        <v>5533</v>
      </c>
      <c r="F31" s="28">
        <f t="shared" ref="F31:F39" si="2">+D31/E31-1</f>
        <v>-0.16482920657870959</v>
      </c>
      <c r="G31" s="28"/>
      <c r="H31" s="28"/>
      <c r="I31" s="29"/>
      <c r="J31" s="27">
        <v>67409</v>
      </c>
      <c r="K31" s="41">
        <v>60367</v>
      </c>
      <c r="L31" s="28">
        <f t="shared" ref="L31:L39" si="3">+J31/K31-1</f>
        <v>0.11665313830404034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994</v>
      </c>
      <c r="E33" s="41">
        <v>892</v>
      </c>
      <c r="F33" s="28">
        <f t="shared" si="2"/>
        <v>0.11434977578475336</v>
      </c>
      <c r="G33" s="28"/>
      <c r="H33" s="28"/>
      <c r="I33" s="29"/>
      <c r="J33" s="27">
        <v>13388</v>
      </c>
      <c r="K33" s="41">
        <v>14076</v>
      </c>
      <c r="L33" s="28">
        <f t="shared" si="3"/>
        <v>-4.8877522023302089E-2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242</v>
      </c>
      <c r="E35" s="41">
        <v>242</v>
      </c>
      <c r="F35" s="28">
        <f t="shared" si="2"/>
        <v>0</v>
      </c>
      <c r="G35" s="28"/>
      <c r="H35" s="28"/>
      <c r="I35" s="29"/>
      <c r="J35" s="27">
        <v>3018</v>
      </c>
      <c r="K35" s="41">
        <v>3132</v>
      </c>
      <c r="L35" s="28">
        <f t="shared" si="3"/>
        <v>-3.6398467432950166E-2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742</v>
      </c>
      <c r="E37" s="41">
        <v>576</v>
      </c>
      <c r="F37" s="28">
        <f t="shared" si="2"/>
        <v>0.28819444444444442</v>
      </c>
      <c r="G37" s="28"/>
      <c r="H37" s="28"/>
      <c r="I37" s="29"/>
      <c r="J37" s="27">
        <v>11068</v>
      </c>
      <c r="K37" s="41">
        <v>11931</v>
      </c>
      <c r="L37" s="28">
        <f t="shared" si="3"/>
        <v>-7.2332578995893071E-2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11468</v>
      </c>
      <c r="E39" s="33">
        <f>SUM(E29:E37)</f>
        <v>11725</v>
      </c>
      <c r="F39" s="34">
        <f t="shared" si="2"/>
        <v>-2.1918976545842184E-2</v>
      </c>
      <c r="G39" s="34"/>
      <c r="H39" s="34"/>
      <c r="I39" s="29"/>
      <c r="J39" s="33">
        <f>SUM(J29:J37)</f>
        <v>167406</v>
      </c>
      <c r="K39" s="33">
        <f>SUM(K29:K37)</f>
        <v>157040</v>
      </c>
      <c r="L39" s="34">
        <f t="shared" si="3"/>
        <v>6.6008660213958237E-2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4087</v>
      </c>
      <c r="E44" s="41">
        <v>3679</v>
      </c>
      <c r="F44" s="28">
        <f>+D44/E44-1</f>
        <v>0.11089970100570801</v>
      </c>
      <c r="G44" s="28"/>
      <c r="H44" s="28"/>
      <c r="I44" s="29"/>
      <c r="J44" s="27">
        <v>40687</v>
      </c>
      <c r="K44" s="41">
        <v>39275</v>
      </c>
      <c r="L44" s="28">
        <f>+J44/K44-1</f>
        <v>3.5951623169955482E-2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67.900000000000006</v>
      </c>
      <c r="E46" s="41">
        <v>64.8</v>
      </c>
      <c r="F46" s="28">
        <f t="shared" ref="F46:F54" si="4">+D46/E46-1</f>
        <v>4.7839506172839608E-2</v>
      </c>
      <c r="G46" s="28"/>
      <c r="H46" s="28"/>
      <c r="I46" s="29"/>
      <c r="J46" s="27">
        <v>886.7</v>
      </c>
      <c r="K46" s="41">
        <v>869.2</v>
      </c>
      <c r="L46" s="28">
        <f t="shared" ref="L46:L54" si="5">+J46/K46-1</f>
        <v>2.0133456051541598E-2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24.6</v>
      </c>
      <c r="E48" s="41">
        <v>18.600000000000001</v>
      </c>
      <c r="F48" s="28">
        <f t="shared" si="4"/>
        <v>0.32258064516129026</v>
      </c>
      <c r="G48" s="28"/>
      <c r="H48" s="28"/>
      <c r="I48" s="29"/>
      <c r="J48" s="27">
        <v>305.10000000000002</v>
      </c>
      <c r="K48" s="41">
        <v>317.8</v>
      </c>
      <c r="L48" s="28">
        <f t="shared" si="5"/>
        <v>-3.9962240402768967E-2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16.5</v>
      </c>
      <c r="E50" s="41">
        <v>14.6</v>
      </c>
      <c r="F50" s="28">
        <f t="shared" si="4"/>
        <v>0.13013698630136994</v>
      </c>
      <c r="G50" s="28"/>
      <c r="H50" s="28"/>
      <c r="I50" s="29"/>
      <c r="J50" s="27">
        <v>181.7</v>
      </c>
      <c r="K50" s="41">
        <v>192.1</v>
      </c>
      <c r="L50" s="28">
        <f t="shared" si="5"/>
        <v>-5.4138469547110879E-2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27.9</v>
      </c>
      <c r="E52" s="41">
        <v>22.1</v>
      </c>
      <c r="F52" s="28">
        <f t="shared" si="4"/>
        <v>0.26244343891402711</v>
      </c>
      <c r="G52" s="28"/>
      <c r="H52" s="28"/>
      <c r="I52" s="29"/>
      <c r="J52" s="27">
        <v>280.60000000000002</v>
      </c>
      <c r="K52" s="41">
        <v>295.7</v>
      </c>
      <c r="L52" s="28">
        <f t="shared" si="5"/>
        <v>-5.1065268853567658E-2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4223.8999999999996</v>
      </c>
      <c r="E54" s="33">
        <f>SUM(E44:E52)</f>
        <v>3799.1</v>
      </c>
      <c r="F54" s="34">
        <f t="shared" si="4"/>
        <v>0.11181595641072883</v>
      </c>
      <c r="G54" s="34"/>
      <c r="H54" s="34"/>
      <c r="I54" s="29"/>
      <c r="J54" s="33">
        <f>SUM(J44:J52)</f>
        <v>42341.099999999991</v>
      </c>
      <c r="K54" s="33">
        <f>SUM(K44:K52)</f>
        <v>40949.799999999996</v>
      </c>
      <c r="L54" s="34">
        <f t="shared" si="5"/>
        <v>3.397574591328878E-2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7568</v>
      </c>
      <c r="E59" s="41">
        <v>7688</v>
      </c>
      <c r="F59" s="28">
        <f>+D59/E59-1</f>
        <v>-1.5608740894901163E-2</v>
      </c>
      <c r="G59" s="28"/>
      <c r="H59" s="28"/>
      <c r="I59" s="29"/>
      <c r="J59" s="27">
        <v>94859</v>
      </c>
      <c r="K59" s="41">
        <v>86517</v>
      </c>
      <c r="L59" s="28">
        <f>+J59/K59-1</f>
        <v>9.6420356692904274E-2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1464+1448</f>
        <v>2912</v>
      </c>
      <c r="E61" s="41">
        <f>1239+1231</f>
        <v>2470</v>
      </c>
      <c r="F61" s="28">
        <f>+D61/E61-1</f>
        <v>0.17894736842105252</v>
      </c>
      <c r="G61" s="28"/>
      <c r="H61" s="28"/>
      <c r="I61" s="29"/>
      <c r="J61" s="27">
        <f>20053+20032</f>
        <v>40085</v>
      </c>
      <c r="K61" s="41">
        <f>17561+17304</f>
        <v>34865</v>
      </c>
      <c r="L61" s="28">
        <f t="shared" ref="L61:L63" si="6">+J61/K61-1</f>
        <v>0.14972034992112437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10480</v>
      </c>
      <c r="E63" s="33">
        <f>SUM(E59:E61)</f>
        <v>10158</v>
      </c>
      <c r="F63" s="34">
        <f t="shared" ref="F63" si="7">+D63/E63-1</f>
        <v>3.1699153376648859E-2</v>
      </c>
      <c r="G63" s="34"/>
      <c r="H63" s="34"/>
      <c r="I63" s="29"/>
      <c r="J63" s="33">
        <f>SUM(J59:J61)</f>
        <v>134944</v>
      </c>
      <c r="K63" s="33">
        <v>121641</v>
      </c>
      <c r="L63" s="34">
        <f t="shared" si="6"/>
        <v>0.10936279708322028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2015-12-15T11:28:16Z</cp:lastPrinted>
  <dcterms:created xsi:type="dcterms:W3CDTF">2012-09-06T08:36:43Z</dcterms:created>
  <dcterms:modified xsi:type="dcterms:W3CDTF">2015-12-15T11:57:58Z</dcterms:modified>
</cp:coreProperties>
</file>