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0/"/>
    </mc:Choice>
  </mc:AlternateContent>
  <xr:revisionPtr revIDLastSave="67" documentId="8_{62A560B7-C155-4929-862E-CE4F295441F3}" xr6:coauthVersionLast="37" xr6:coauthVersionMax="37" xr10:uidLastSave="{B2B1980D-999B-48A0-AB70-4932A80A75CF}"/>
  <bookViews>
    <workbookView xWindow="0" yWindow="0" windowWidth="25125" windowHeight="14235" xr2:uid="{00000000-000D-0000-FFFF-FFFF00000000}"/>
  </bookViews>
  <sheets>
    <sheet name="NOV 2020" sheetId="9" r:id="rId1"/>
  </sheets>
  <definedNames>
    <definedName name="_xlnm.Print_Area" localSheetId="0">'NOV 2020'!$A$1:$N$63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<sst xmlns="http://schemas.openxmlformats.org/spreadsheetml/2006/main" count="30" uniqueCount="16">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</sst>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P7" sqref="P7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2020</v>
      </c>
      <c r="E10" s="25">
        <v>2019</v>
      </c>
      <c r="F10" s="25" t="s">
        <v>7</v>
      </c>
      <c r="G10" s="25"/>
      <c r="H10" s="25"/>
      <c r="I10" s="22"/>
      <c r="J10" s="25">
        <f>D10</f>
        <v>2020</v>
      </c>
      <c r="K10" s="25">
        <f>E10</f>
        <v>2019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11018</v>
      </c>
      <c r="E12" s="27">
        <v>435339</v>
      </c>
      <c r="F12" s="28">
        <f>+D12/E12-1</f>
        <v>-0.97469098794272968</v>
      </c>
      <c r="G12" s="28"/>
      <c r="H12" s="28"/>
      <c r="I12" s="29"/>
      <c r="J12" s="27">
        <v>1349364</v>
      </c>
      <c r="K12" s="27">
        <v>6793888</v>
      </c>
      <c r="L12" s="28">
        <f>+J12/K12-1</f>
        <v>-0.80138559834957535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7638</v>
      </c>
      <c r="E14" s="27">
        <v>25790</v>
      </c>
      <c r="F14" s="28">
        <f t="shared" ref="F14:F22" si="0">+D14/E14-1</f>
        <v>-0.70383869716944547</v>
      </c>
      <c r="G14" s="28"/>
      <c r="H14" s="28"/>
      <c r="I14" s="29"/>
      <c r="J14" s="27">
        <v>152403</v>
      </c>
      <c r="K14" s="27">
        <v>329071</v>
      </c>
      <c r="L14" s="28">
        <f t="shared" ref="L14:L22" si="1">+J14/K14-1</f>
        <v>-0.53686894317639666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3742</v>
      </c>
      <c r="E16" s="27">
        <v>13924</v>
      </c>
      <c r="F16" s="28">
        <f t="shared" si="0"/>
        <v>-0.73125538638322318</v>
      </c>
      <c r="G16" s="28"/>
      <c r="H16" s="28"/>
      <c r="I16" s="29"/>
      <c r="J16" s="27">
        <v>74615</v>
      </c>
      <c r="K16" s="27">
        <v>173370</v>
      </c>
      <c r="L16" s="28">
        <f t="shared" si="1"/>
        <v>-0.56961988810059405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2349</v>
      </c>
      <c r="E18" s="27">
        <v>7301</v>
      </c>
      <c r="F18" s="28">
        <f t="shared" si="0"/>
        <v>-0.67826325160936851</v>
      </c>
      <c r="G18" s="28"/>
      <c r="H18" s="28"/>
      <c r="I18" s="29"/>
      <c r="J18" s="27">
        <v>44172</v>
      </c>
      <c r="K18" s="27">
        <v>78145</v>
      </c>
      <c r="L18" s="28">
        <f t="shared" si="1"/>
        <v>-0.43474310576492414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1534</v>
      </c>
      <c r="E20" s="27">
        <v>6469</v>
      </c>
      <c r="F20" s="28">
        <f t="shared" si="0"/>
        <v>-0.76286906786211162</v>
      </c>
      <c r="G20" s="28"/>
      <c r="H20" s="28"/>
      <c r="I20" s="29"/>
      <c r="J20" s="27">
        <v>32368</v>
      </c>
      <c r="K20" s="27">
        <v>74078</v>
      </c>
      <c r="L20" s="28">
        <f t="shared" si="1"/>
        <v>-0.56305515807662188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26281</v>
      </c>
      <c r="E22" s="33">
        <f>SUM(E12:E20)</f>
        <v>488823</v>
      </c>
      <c r="F22" s="34">
        <f t="shared" si="0"/>
        <v>-0.94623616319199377</v>
      </c>
      <c r="G22" s="34"/>
      <c r="H22" s="34"/>
      <c r="I22" s="29"/>
      <c r="J22" s="33">
        <f>SUM(J12:J20)</f>
        <v>1652922</v>
      </c>
      <c r="K22" s="33">
        <f>SUM(K12:K20)</f>
        <v>7448552</v>
      </c>
      <c r="L22" s="34">
        <f t="shared" si="1"/>
        <v>-0.77808814384325975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2572</v>
      </c>
      <c r="E28" s="27">
        <v>6812</v>
      </c>
      <c r="F28" s="28">
        <f>+D28/E28-1</f>
        <v>-0.62243100411039343</v>
      </c>
      <c r="G28" s="28"/>
      <c r="H28" s="28"/>
      <c r="I28" s="29"/>
      <c r="J28" s="27">
        <v>42966</v>
      </c>
      <c r="K28" s="27">
        <v>81449</v>
      </c>
      <c r="L28" s="28">
        <f>+J28/K28-1</f>
        <v>-0.47247971123034049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2277</v>
      </c>
      <c r="E30" s="27">
        <v>5251</v>
      </c>
      <c r="F30" s="28">
        <f t="shared" ref="F30:F38" si="2">+D30/E30-1</f>
        <v>-0.56636831079794325</v>
      </c>
      <c r="G30" s="28"/>
      <c r="H30" s="28"/>
      <c r="I30" s="29"/>
      <c r="J30" s="27">
        <v>38177</v>
      </c>
      <c r="K30" s="27">
        <v>57000</v>
      </c>
      <c r="L30" s="28">
        <f t="shared" ref="L30:L38" si="3">+J30/K30-1</f>
        <v>-0.33022807017543865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425</v>
      </c>
      <c r="E32" s="27">
        <v>806</v>
      </c>
      <c r="F32" s="28">
        <f t="shared" si="2"/>
        <v>-0.47270471464019848</v>
      </c>
      <c r="G32" s="28"/>
      <c r="H32" s="28"/>
      <c r="I32" s="29"/>
      <c r="J32" s="27">
        <v>8228</v>
      </c>
      <c r="K32" s="27">
        <v>13127</v>
      </c>
      <c r="L32" s="28">
        <f t="shared" si="3"/>
        <v>-0.37320027424392477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105</v>
      </c>
      <c r="E34" s="27">
        <v>198</v>
      </c>
      <c r="F34" s="28">
        <f t="shared" si="2"/>
        <v>-0.46969696969696972</v>
      </c>
      <c r="G34" s="28"/>
      <c r="H34" s="28"/>
      <c r="I34" s="29"/>
      <c r="J34" s="27">
        <v>1919</v>
      </c>
      <c r="K34" s="27">
        <v>2842</v>
      </c>
      <c r="L34" s="28">
        <f t="shared" si="3"/>
        <v>-0.32477128782547504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414</v>
      </c>
      <c r="E36" s="27">
        <v>723</v>
      </c>
      <c r="F36" s="28">
        <f t="shared" si="2"/>
        <v>-0.42738589211618261</v>
      </c>
      <c r="G36" s="28"/>
      <c r="H36" s="28"/>
      <c r="I36" s="29"/>
      <c r="J36" s="27">
        <v>6776</v>
      </c>
      <c r="K36" s="27">
        <v>10339</v>
      </c>
      <c r="L36" s="28">
        <f t="shared" si="3"/>
        <v>-0.34461746784021663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5793</v>
      </c>
      <c r="E38" s="33">
        <f>SUM(E28:E36)</f>
        <v>13790</v>
      </c>
      <c r="F38" s="34">
        <f t="shared" si="2"/>
        <v>-0.57991298042059469</v>
      </c>
      <c r="G38" s="34"/>
      <c r="H38" s="34"/>
      <c r="I38" s="29"/>
      <c r="J38" s="33">
        <f>SUM(J28:J36)</f>
        <v>98066</v>
      </c>
      <c r="K38" s="33">
        <f>SUM(K28:K36)</f>
        <v>164757</v>
      </c>
      <c r="L38" s="34">
        <f t="shared" si="3"/>
        <v>-0.4047840152466966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4662</v>
      </c>
      <c r="E43" s="27">
        <v>4886</v>
      </c>
      <c r="F43" s="28">
        <f>+D43/E43-1</f>
        <v>-4.5845272206303744E-2</v>
      </c>
      <c r="G43" s="28"/>
      <c r="H43" s="28"/>
      <c r="I43" s="29"/>
      <c r="J43" s="27">
        <v>44515</v>
      </c>
      <c r="K43" s="27">
        <v>49995</v>
      </c>
      <c r="L43" s="28">
        <f>+J43/K43-1</f>
        <v>-0.10961096109610957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33.9</v>
      </c>
      <c r="E45" s="27">
        <v>50.2</v>
      </c>
      <c r="F45" s="28">
        <f t="shared" ref="F45:F53" si="4">+D45/E45-1</f>
        <v>-0.32470119521912355</v>
      </c>
      <c r="G45" s="28"/>
      <c r="H45" s="28"/>
      <c r="I45" s="29"/>
      <c r="J45" s="27">
        <v>429.4</v>
      </c>
      <c r="K45" s="27">
        <v>595.79999999999995</v>
      </c>
      <c r="L45" s="28">
        <f t="shared" ref="L45:L53" si="5">+J45/K45-1</f>
        <v>-0.27928835179590461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17.600000000000001</v>
      </c>
      <c r="E47" s="27">
        <v>20.100000000000001</v>
      </c>
      <c r="F47" s="28">
        <f t="shared" si="4"/>
        <v>-0.12437810945273631</v>
      </c>
      <c r="G47" s="28"/>
      <c r="H47" s="28"/>
      <c r="I47" s="29"/>
      <c r="J47" s="27">
        <v>220.5</v>
      </c>
      <c r="K47" s="27">
        <v>240.2</v>
      </c>
      <c r="L47" s="28">
        <f t="shared" si="5"/>
        <v>-8.2014987510407922E-2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8.6999999999999993</v>
      </c>
      <c r="E49" s="27">
        <v>10.6</v>
      </c>
      <c r="F49" s="28">
        <f t="shared" si="4"/>
        <v>-0.179245283018868</v>
      </c>
      <c r="G49" s="28"/>
      <c r="H49" s="28"/>
      <c r="I49" s="29"/>
      <c r="J49" s="27">
        <v>96.7</v>
      </c>
      <c r="K49" s="27">
        <v>119</v>
      </c>
      <c r="L49" s="28">
        <f t="shared" si="5"/>
        <v>-0.18739495798319328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8.1</v>
      </c>
      <c r="E51" s="27">
        <v>16.2</v>
      </c>
      <c r="F51" s="28">
        <f t="shared" si="4"/>
        <v>-0.5</v>
      </c>
      <c r="G51" s="28"/>
      <c r="H51" s="28"/>
      <c r="I51" s="29"/>
      <c r="J51" s="27">
        <v>121.6</v>
      </c>
      <c r="K51" s="27">
        <v>190.9</v>
      </c>
      <c r="L51" s="28">
        <f t="shared" si="5"/>
        <v>-0.36301728653745424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4730.3</v>
      </c>
      <c r="E53" s="33">
        <f>SUM(E43:E51)</f>
        <v>4983.1000000000004</v>
      </c>
      <c r="F53" s="34">
        <f t="shared" si="4"/>
        <v>-5.0731472376633002E-2</v>
      </c>
      <c r="G53" s="34"/>
      <c r="H53" s="34"/>
      <c r="I53" s="29"/>
      <c r="J53" s="33">
        <f>SUM(J43:J51)</f>
        <v>45383.199999999997</v>
      </c>
      <c r="K53" s="33">
        <f>SUM(K43:K51)</f>
        <v>51140.9</v>
      </c>
      <c r="L53" s="34">
        <f t="shared" si="5"/>
        <v>-0.11258503467870151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4020</v>
      </c>
      <c r="E58" s="27">
        <v>10453</v>
      </c>
      <c r="F58" s="28">
        <f>+D58/E58-1</f>
        <v>-0.6154214101214962</v>
      </c>
      <c r="G58" s="28"/>
      <c r="H58" s="28"/>
      <c r="I58" s="29"/>
      <c r="J58" s="27">
        <v>51526</v>
      </c>
      <c r="K58" s="27">
        <v>115194</v>
      </c>
      <c r="L58" s="28">
        <f>+J58/K58-1</f>
        <v>-0.55270239769432439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919</v>
      </c>
      <c r="E60" s="27">
        <v>3763</v>
      </c>
      <c r="F60" s="28">
        <f t="shared" ref="F60:F62" si="6">+D60/E60-1</f>
        <v>-0.75577996279564175</v>
      </c>
      <c r="G60" s="28"/>
      <c r="H60" s="28"/>
      <c r="I60" s="29"/>
      <c r="J60" s="27">
        <v>18469</v>
      </c>
      <c r="K60" s="27">
        <v>53141</v>
      </c>
      <c r="L60" s="28">
        <f t="shared" ref="L60:L62" si="7">+J60/K60-1</f>
        <v>-0.65245290830055891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4939</v>
      </c>
      <c r="E62" s="33">
        <f>SUM(E58:E60)</f>
        <v>14216</v>
      </c>
      <c r="F62" s="34">
        <f t="shared" si="6"/>
        <v>-0.65257456387169388</v>
      </c>
      <c r="G62" s="34"/>
      <c r="H62" s="34"/>
      <c r="I62" s="29"/>
      <c r="J62" s="33">
        <f>SUM(J58:J60)</f>
        <v>69995</v>
      </c>
      <c r="K62" s="33">
        <f>SUM(K58:K60)</f>
        <v>168335</v>
      </c>
      <c r="L62" s="34">
        <f t="shared" si="7"/>
        <v>-0.58419223572043844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9" ma:contentTypeDescription="Create a new document." ma:contentTypeScope="" ma:versionID="552d2e86be35840b2d80ab4c5cadc5c0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490b84d9e3abcd4b748cb67189d30ed7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FA6511-ED29-4792-B4F8-1A9CAA627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D0E2AE-79DC-4641-AC90-1F5C01188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87A374-785A-4DBC-9708-AE30559013AC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9c63cbb8-2d6b-4db9-985b-eb5b2fc66967"/>
    <ds:schemaRef ds:uri="http://schemas.openxmlformats.org/package/2006/metadata/core-properties"/>
    <ds:schemaRef ds:uri="d06a085f-9f0e-4248-a60b-b771cc75c7d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2020</vt:lpstr>
      <vt:lpstr>'NOV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2020-12-08T17:13:39Z</cp:lastPrinted>
  <dcterms:created xsi:type="dcterms:W3CDTF">2012-09-06T08:36:43Z</dcterms:created>
  <dcterms:modified xsi:type="dcterms:W3CDTF">2020-12-08T17:14:38Z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