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111" documentId="8_{22CD4CE3-2F2C-4EE4-8719-367C07A7D41D}" xr6:coauthVersionLast="47" xr6:coauthVersionMax="47" xr10:uidLastSave="{2B560446-EEDC-411B-A00A-582F49F6651B}"/>
  <bookViews>
    <workbookView xWindow="-120" yWindow="-120" windowWidth="29040" windowHeight="17640" xr2:uid="{00000000-000D-0000-FFFF-FFFF00000000}"/>
  </bookViews>
  <sheets>
    <sheet name="NOV 2023" sheetId="9" r:id="rId1"/>
  </sheets>
  <definedNames>
    <definedName name="_xlnm.Print_Area" localSheetId="0">'NOV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<sst xmlns="http://schemas.openxmlformats.org/spreadsheetml/2006/main" count="30" uniqueCount="16">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</sst>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  <xf numFmtId="3" fontId="0" fillId="0" borderId="0" xfId="0" applyNumberFormat="1"/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701862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topLeftCell="A53" zoomScale="145" zoomScaleNormal="145" zoomScalePageLayoutView="150" workbookViewId="0">
      <selection activeCell="P34" sqref="P34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5" max="15" width="9.5703125" bestFit="1" customWidth="1"/>
    <col min="16" max="16" width="11.7109375" bestFit="1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2023</v>
      </c>
      <c r="E10" s="21">
        <v>2022</v>
      </c>
      <c r="F10" s="21" t="s">
        <v>6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522765</v>
      </c>
      <c r="E12" s="23">
        <v>442757</v>
      </c>
      <c r="F12" s="24">
        <f>+D12/E12-1</f>
        <v>0.18070408824705209</v>
      </c>
      <c r="G12" s="24"/>
      <c r="H12" s="24"/>
      <c r="I12" s="25"/>
      <c r="J12" s="23">
        <v>7253609</v>
      </c>
      <c r="K12" s="23">
        <v>5692861</v>
      </c>
      <c r="L12" s="24">
        <f>+J12/K12-1</f>
        <v>0.27415881048211088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26555</v>
      </c>
      <c r="E14" s="23">
        <v>27462</v>
      </c>
      <c r="F14" s="24">
        <f t="shared" ref="F14:F22" si="0">+D14/E14-1</f>
        <v>-3.3027456121185628E-2</v>
      </c>
      <c r="G14" s="24"/>
      <c r="H14" s="24"/>
      <c r="I14" s="25"/>
      <c r="J14" s="23">
        <v>331653</v>
      </c>
      <c r="K14" s="23">
        <v>324407</v>
      </c>
      <c r="L14" s="24">
        <f t="shared" ref="L14:L22" si="1">+J14/K14-1</f>
        <v>2.2336139479111061E-2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17161</v>
      </c>
      <c r="E16" s="23">
        <v>17637</v>
      </c>
      <c r="F16" s="24">
        <f t="shared" si="0"/>
        <v>-2.6988716901967469E-2</v>
      </c>
      <c r="G16" s="24"/>
      <c r="H16" s="24"/>
      <c r="I16" s="25"/>
      <c r="J16" s="23">
        <v>178229</v>
      </c>
      <c r="K16" s="23">
        <v>180291</v>
      </c>
      <c r="L16" s="24">
        <f t="shared" si="1"/>
        <v>-1.1437065632782573E-2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3</v>
      </c>
      <c r="D18" s="23">
        <v>8132</v>
      </c>
      <c r="E18" s="23">
        <v>9619</v>
      </c>
      <c r="F18" s="24">
        <f t="shared" si="0"/>
        <v>-0.15458987420729808</v>
      </c>
      <c r="G18" s="24"/>
      <c r="H18" s="24"/>
      <c r="I18" s="25"/>
      <c r="J18" s="23">
        <v>86702</v>
      </c>
      <c r="K18" s="23">
        <v>85429</v>
      </c>
      <c r="L18" s="24">
        <f t="shared" si="1"/>
        <v>1.4901263037141899E-2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4</v>
      </c>
      <c r="D20" s="23">
        <v>3740</v>
      </c>
      <c r="E20" s="23">
        <v>3483</v>
      </c>
      <c r="F20" s="24">
        <f t="shared" si="0"/>
        <v>7.3786965259833526E-2</v>
      </c>
      <c r="G20" s="24"/>
      <c r="H20" s="24"/>
      <c r="I20" s="25"/>
      <c r="J20" s="23">
        <v>54332</v>
      </c>
      <c r="K20" s="23">
        <v>57959</v>
      </c>
      <c r="L20" s="24">
        <f t="shared" si="1"/>
        <v>-6.2578719439603803E-2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5</v>
      </c>
      <c r="D22" s="28">
        <f>SUM(D12:D20)</f>
        <v>578353</v>
      </c>
      <c r="E22" s="28">
        <f>SUM(E12:E20)</f>
        <v>500958</v>
      </c>
      <c r="F22" s="29">
        <f t="shared" si="0"/>
        <v>0.15449398951608728</v>
      </c>
      <c r="G22" s="29"/>
      <c r="H22" s="29"/>
      <c r="I22" s="25"/>
      <c r="J22" s="28">
        <f>SUM(J12:J20)</f>
        <v>7904525</v>
      </c>
      <c r="K22" s="28">
        <f>SUM(K12:K20)</f>
        <v>6340947</v>
      </c>
      <c r="L22" s="29">
        <f t="shared" si="1"/>
        <v>0.24658430357484451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13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2</v>
      </c>
      <c r="D28" s="23">
        <v>5626</v>
      </c>
      <c r="E28" s="23">
        <v>5247</v>
      </c>
      <c r="F28" s="24">
        <f>+D28/E28-1</f>
        <v>7.2231751477034534E-2</v>
      </c>
      <c r="G28" s="24"/>
      <c r="H28" s="24"/>
      <c r="I28" s="25"/>
      <c r="J28" s="23">
        <v>71285</v>
      </c>
      <c r="K28" s="23">
        <v>68498</v>
      </c>
      <c r="L28" s="24">
        <f>+J28/K28-1</f>
        <v>4.0687319337790795E-2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10</v>
      </c>
      <c r="D30" s="23">
        <v>2874</v>
      </c>
      <c r="E30" s="23">
        <v>2652</v>
      </c>
      <c r="F30" s="24">
        <f t="shared" ref="F30:F38" si="2">+D30/E30-1</f>
        <v>8.3710407239818929E-2</v>
      </c>
      <c r="G30" s="24"/>
      <c r="H30" s="24"/>
      <c r="I30" s="25"/>
      <c r="J30" s="23">
        <v>41783</v>
      </c>
      <c r="K30" s="23">
        <v>39917</v>
      </c>
      <c r="L30" s="24">
        <f t="shared" ref="L30:L38" si="3">+J30/K30-1</f>
        <v>4.6747000025052055E-2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650</v>
      </c>
      <c r="E32" s="23">
        <v>806</v>
      </c>
      <c r="F32" s="24">
        <f t="shared" si="2"/>
        <v>-0.19354838709677424</v>
      </c>
      <c r="G32" s="24"/>
      <c r="H32" s="24"/>
      <c r="I32" s="25"/>
      <c r="J32" s="23">
        <v>12346</v>
      </c>
      <c r="K32" s="23">
        <v>12029</v>
      </c>
      <c r="L32" s="24">
        <f t="shared" si="3"/>
        <v>2.6352980297614126E-2</v>
      </c>
      <c r="M32" s="11"/>
    </row>
    <row r="33" spans="3:15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5" x14ac:dyDescent="0.25">
      <c r="C34" s="26" t="s">
        <v>3</v>
      </c>
      <c r="D34" s="23">
        <v>182</v>
      </c>
      <c r="E34" s="23">
        <v>214</v>
      </c>
      <c r="F34" s="24">
        <f t="shared" si="2"/>
        <v>-0.14953271028037385</v>
      </c>
      <c r="G34" s="24"/>
      <c r="H34" s="24"/>
      <c r="I34" s="25"/>
      <c r="J34" s="23">
        <v>2703</v>
      </c>
      <c r="K34" s="23">
        <v>2914</v>
      </c>
      <c r="L34" s="24">
        <f t="shared" si="3"/>
        <v>-7.240905971173639E-2</v>
      </c>
      <c r="M34" s="11"/>
    </row>
    <row r="35" spans="3:15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5" x14ac:dyDescent="0.25">
      <c r="C36" s="26" t="s">
        <v>4</v>
      </c>
      <c r="D36" s="23">
        <v>507</v>
      </c>
      <c r="E36" s="23">
        <v>460</v>
      </c>
      <c r="F36" s="24">
        <f t="shared" si="2"/>
        <v>0.10217391304347823</v>
      </c>
      <c r="G36" s="24"/>
      <c r="H36" s="24"/>
      <c r="I36" s="25"/>
      <c r="J36" s="23">
        <v>7219</v>
      </c>
      <c r="K36" s="23">
        <v>7390</v>
      </c>
      <c r="L36" s="24">
        <f t="shared" si="3"/>
        <v>-2.3139377537212402E-2</v>
      </c>
      <c r="M36" s="11"/>
    </row>
    <row r="37" spans="3:15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5" x14ac:dyDescent="0.25">
      <c r="C38" s="20" t="s">
        <v>5</v>
      </c>
      <c r="D38" s="28">
        <f>SUM(D28:D36)</f>
        <v>9839</v>
      </c>
      <c r="E38" s="28">
        <f>SUM(E28:E36)</f>
        <v>9379</v>
      </c>
      <c r="F38" s="29">
        <f t="shared" si="2"/>
        <v>4.9045740484060074E-2</v>
      </c>
      <c r="G38" s="29"/>
      <c r="H38" s="29"/>
      <c r="I38" s="25"/>
      <c r="J38" s="28">
        <f>SUM(J28:J36)</f>
        <v>135336</v>
      </c>
      <c r="K38" s="28">
        <f>SUM(K28:K36)</f>
        <v>130748</v>
      </c>
      <c r="L38" s="29">
        <f t="shared" si="3"/>
        <v>3.5090402912472785E-2</v>
      </c>
      <c r="M38" s="14"/>
    </row>
    <row r="39" spans="3:15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5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5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5" x14ac:dyDescent="0.25">
      <c r="C42" s="19" t="s">
        <v>14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5" x14ac:dyDescent="0.25">
      <c r="C43" s="22" t="s">
        <v>2</v>
      </c>
      <c r="D43" s="23">
        <v>5588</v>
      </c>
      <c r="E43" s="23">
        <v>4341</v>
      </c>
      <c r="F43" s="24">
        <f>+D43/E43-1</f>
        <v>0.28726099976963826</v>
      </c>
      <c r="G43" s="24"/>
      <c r="H43" s="24"/>
      <c r="I43" s="25"/>
      <c r="J43" s="23">
        <v>55605</v>
      </c>
      <c r="K43" s="23">
        <v>50304</v>
      </c>
      <c r="L43" s="24">
        <f>+J43/K43-1</f>
        <v>0.10537929389312972</v>
      </c>
      <c r="M43" s="11"/>
    </row>
    <row r="44" spans="3:15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5" x14ac:dyDescent="0.25">
      <c r="C45" s="26" t="s">
        <v>10</v>
      </c>
      <c r="D45" s="31">
        <v>56.2</v>
      </c>
      <c r="E45" s="31">
        <v>62.5</v>
      </c>
      <c r="F45" s="24">
        <f t="shared" ref="F45:F53" si="4">+D45/E45-1</f>
        <v>-0.1008</v>
      </c>
      <c r="G45" s="24"/>
      <c r="H45" s="24"/>
      <c r="I45" s="25"/>
      <c r="J45" s="31">
        <v>602.20000000000005</v>
      </c>
      <c r="K45" s="31">
        <v>641.4</v>
      </c>
      <c r="L45" s="24">
        <f t="shared" ref="L45:L53" si="5">+J45/K45-1</f>
        <v>-6.1116308076083481E-2</v>
      </c>
      <c r="M45" s="11"/>
    </row>
    <row r="46" spans="3:15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5" x14ac:dyDescent="0.25">
      <c r="C47" s="26" t="s">
        <v>0</v>
      </c>
      <c r="D47" s="31">
        <v>36.200000000000003</v>
      </c>
      <c r="E47" s="31">
        <v>42.5</v>
      </c>
      <c r="F47" s="24">
        <f t="shared" si="4"/>
        <v>-0.14823529411764702</v>
      </c>
      <c r="G47" s="24"/>
      <c r="H47" s="24"/>
      <c r="I47" s="25"/>
      <c r="J47" s="31">
        <v>388.1</v>
      </c>
      <c r="K47" s="31">
        <v>401.8</v>
      </c>
      <c r="L47" s="24">
        <f t="shared" si="5"/>
        <v>-3.4096565455450478E-2</v>
      </c>
      <c r="M47" s="11"/>
      <c r="O47" s="35"/>
    </row>
    <row r="48" spans="3:15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14.4</v>
      </c>
      <c r="E49" s="31">
        <v>13.7</v>
      </c>
      <c r="F49" s="24">
        <f t="shared" si="4"/>
        <v>5.1094890510948954E-2</v>
      </c>
      <c r="G49" s="24"/>
      <c r="H49" s="24"/>
      <c r="I49" s="25"/>
      <c r="J49" s="31">
        <v>155.1</v>
      </c>
      <c r="K49" s="31">
        <v>145.80000000000001</v>
      </c>
      <c r="L49" s="24">
        <f t="shared" si="5"/>
        <v>6.3786008230452662E-2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10.199999999999999</v>
      </c>
      <c r="E51" s="31">
        <v>11.6</v>
      </c>
      <c r="F51" s="24">
        <f t="shared" si="4"/>
        <v>-0.12068965517241381</v>
      </c>
      <c r="G51" s="24"/>
      <c r="H51" s="24"/>
      <c r="I51" s="25"/>
      <c r="J51" s="31">
        <v>116</v>
      </c>
      <c r="K51" s="31">
        <v>134.6</v>
      </c>
      <c r="L51" s="24">
        <f t="shared" si="5"/>
        <v>-0.13818722139673101</v>
      </c>
      <c r="M51" s="11"/>
    </row>
    <row r="52" spans="3:17" ht="3" customHeight="1" x14ac:dyDescent="0.25">
      <c r="C52" s="27"/>
      <c r="D52" s="23">
        <v>49</v>
      </c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5704.9999999999991</v>
      </c>
      <c r="E53" s="28">
        <f>SUM(E43:E51)</f>
        <v>4471.3</v>
      </c>
      <c r="F53" s="29">
        <f t="shared" si="4"/>
        <v>0.27591528190906423</v>
      </c>
      <c r="G53" s="29"/>
      <c r="H53" s="29"/>
      <c r="I53" s="25"/>
      <c r="J53" s="28">
        <f>SUM(J43:J51)</f>
        <v>56866.399999999994</v>
      </c>
      <c r="K53" s="28">
        <f>SUM(K43:K51)</f>
        <v>51627.600000000006</v>
      </c>
      <c r="L53" s="29">
        <f t="shared" si="5"/>
        <v>0.10147285560436647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9425</v>
      </c>
      <c r="E58" s="23">
        <v>9535</v>
      </c>
      <c r="F58" s="24">
        <f>+D58/E58-1</f>
        <v>-1.1536444677503921E-2</v>
      </c>
      <c r="G58" s="24"/>
      <c r="H58" s="24"/>
      <c r="I58" s="25"/>
      <c r="J58" s="23">
        <v>116065</v>
      </c>
      <c r="K58" s="23">
        <v>100384</v>
      </c>
      <c r="L58" s="24">
        <f>+J58/K58-1</f>
        <v>0.15621015301243224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4696</v>
      </c>
      <c r="E60" s="23">
        <v>4146</v>
      </c>
      <c r="F60" s="24">
        <f t="shared" ref="F60:F62" si="6">+D60/E60-1</f>
        <v>0.13265798359864922</v>
      </c>
      <c r="G60" s="24"/>
      <c r="H60" s="24"/>
      <c r="I60" s="25"/>
      <c r="J60" s="23">
        <v>60196</v>
      </c>
      <c r="K60" s="23">
        <v>51352</v>
      </c>
      <c r="L60" s="24">
        <f t="shared" ref="L60:L62" si="7">+J60/K60-1</f>
        <v>0.1722230877083657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14121</v>
      </c>
      <c r="E62" s="28">
        <f>SUM(E58:E60)</f>
        <v>13681</v>
      </c>
      <c r="F62" s="29">
        <f t="shared" si="6"/>
        <v>3.2161391711132303E-2</v>
      </c>
      <c r="G62" s="29"/>
      <c r="H62" s="29"/>
      <c r="I62" s="25"/>
      <c r="J62" s="28">
        <f>SUM(J58:J60)</f>
        <v>176261</v>
      </c>
      <c r="K62" s="28">
        <f>SUM(K58:K60)</f>
        <v>151736</v>
      </c>
      <c r="L62" s="29">
        <f t="shared" si="7"/>
        <v>0.16162940897348022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03E075-5189-47B8-882C-7B32199B294E}">
  <ds:schemaRefs>
    <ds:schemaRef ds:uri="d06a085f-9f0e-4248-a60b-b771cc75c7d0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c63cbb8-2d6b-4db9-985b-eb5b2fc669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0823868-F165-44D1-B040-336C865C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C88EA7-4973-4867-B5AE-33AEB08D0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2023</vt:lpstr>
      <vt:lpstr>'NOV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2023-10-06T11:54:18Z</cp:lastPrinted>
  <dcterms:created xsi:type="dcterms:W3CDTF">2012-09-06T08:36:43Z</dcterms:created>
  <dcterms:modified xsi:type="dcterms:W3CDTF">2023-12-12T19:53:40Z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