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M:\Fjármála- og stjórnunarsvið\Hagdeild\Vefsíða Isavia\2018\"/>
    </mc:Choice>
  </mc:AlternateContent>
  <xr:revisionPtr revIDLastSave="0" documentId="13_ncr:1_{50FFD9CB-FDEA-4B88-92E2-A5A96C134ED8}" xr6:coauthVersionLast="37" xr6:coauthVersionMax="37" xr10:uidLastSave="{00000000-0000-0000-0000-000000000000}"/>
  <bookViews>
    <workbookView xWindow="0" yWindow="0" windowWidth="25125" windowHeight="14235" xr2:uid="{00000000-000D-0000-FFFF-FFFF00000000}"/>
  </bookViews>
  <sheets>
    <sheet name="DES 2018" sheetId="9" r:id="rId1"/>
  </sheets>
  <definedNames>
    <definedName name="_xlnm.Print_Area" localSheetId="0">'DES 2018'!$A$1:$N$63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<sst xmlns="http://schemas.openxmlformats.org/spreadsheetml/2006/main" count="30" uniqueCount="16">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</sst>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i/>
      <sz val="11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21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57502" y="7698409"/>
          <a:ext cx="6031797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12</xdr:col>
      <xdr:colOff>849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T30" sqref="T30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2018</v>
      </c>
      <c r="E10" s="25">
        <v>2017</v>
      </c>
      <c r="F10" s="25" t="s">
        <v>7</v>
      </c>
      <c r="G10" s="25"/>
      <c r="H10" s="25"/>
      <c r="I10" s="22"/>
      <c r="J10" s="25">
        <v>2018</v>
      </c>
      <c r="K10" s="25">
        <v>2017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606618</v>
      </c>
      <c r="E12" s="27">
        <v>607175</v>
      </c>
      <c r="F12" s="28">
        <f>+D12/E12-1</f>
        <v>-9.1736319841895231E-4</v>
      </c>
      <c r="G12" s="28"/>
      <c r="H12" s="28"/>
      <c r="I12" s="29"/>
      <c r="J12" s="27">
        <v>9804388</v>
      </c>
      <c r="K12" s="27">
        <v>8755351</v>
      </c>
      <c r="L12" s="28">
        <f>+J12/K12-1</f>
        <v>0.11981666982854255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23697</v>
      </c>
      <c r="E14" s="27">
        <v>27273</v>
      </c>
      <c r="F14" s="28">
        <f t="shared" ref="F14:F22" si="0">+D14/E14-1</f>
        <v>-0.13111868881311184</v>
      </c>
      <c r="G14" s="28"/>
      <c r="H14" s="28"/>
      <c r="I14" s="29"/>
      <c r="J14" s="27">
        <v>400044</v>
      </c>
      <c r="K14" s="27">
        <v>425686</v>
      </c>
      <c r="L14" s="28">
        <f t="shared" ref="L14:L22" si="1">+J14/K14-1</f>
        <v>-6.0236888222774509E-2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14353</v>
      </c>
      <c r="E16" s="27">
        <v>15141</v>
      </c>
      <c r="F16" s="28">
        <f t="shared" si="0"/>
        <v>-5.2044118618321145E-2</v>
      </c>
      <c r="G16" s="28"/>
      <c r="H16" s="28"/>
      <c r="I16" s="29"/>
      <c r="J16" s="27">
        <v>202252</v>
      </c>
      <c r="K16" s="27">
        <v>205777</v>
      </c>
      <c r="L16" s="28">
        <f t="shared" si="1"/>
        <v>-1.713019433658769E-2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6589</v>
      </c>
      <c r="E18" s="27">
        <v>7313</v>
      </c>
      <c r="F18" s="28">
        <f t="shared" si="0"/>
        <v>-9.900177765622864E-2</v>
      </c>
      <c r="G18" s="28"/>
      <c r="H18" s="28"/>
      <c r="I18" s="29"/>
      <c r="J18" s="27">
        <v>94225</v>
      </c>
      <c r="K18" s="27">
        <v>98989</v>
      </c>
      <c r="L18" s="28">
        <f t="shared" si="1"/>
        <v>-4.8126559516713963E-2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5416</v>
      </c>
      <c r="E20" s="27">
        <v>6233</v>
      </c>
      <c r="F20" s="28">
        <f t="shared" si="0"/>
        <v>-0.13107652815658588</v>
      </c>
      <c r="G20" s="28"/>
      <c r="H20" s="28"/>
      <c r="I20" s="29"/>
      <c r="J20" s="27">
        <v>95532</v>
      </c>
      <c r="K20" s="27">
        <v>92118</v>
      </c>
      <c r="L20" s="28">
        <f t="shared" si="1"/>
        <v>3.7061160685208039E-2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656673</v>
      </c>
      <c r="E22" s="33">
        <f>SUM(E12:E20)</f>
        <v>663135</v>
      </c>
      <c r="F22" s="34">
        <f t="shared" si="0"/>
        <v>-9.7446221357642138E-3</v>
      </c>
      <c r="G22" s="34"/>
      <c r="H22" s="34"/>
      <c r="I22" s="29"/>
      <c r="J22" s="33">
        <f>SUM(J12:J20)</f>
        <v>10596441</v>
      </c>
      <c r="K22" s="33">
        <f>SUM(K12:K20)</f>
        <v>9577921</v>
      </c>
      <c r="L22" s="34">
        <f t="shared" si="1"/>
        <v>0.10634040518814047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5718</v>
      </c>
      <c r="E28" s="27">
        <v>6403</v>
      </c>
      <c r="F28" s="28">
        <f>+D28/E28-1</f>
        <v>-0.10698110260815241</v>
      </c>
      <c r="G28" s="28"/>
      <c r="H28" s="28"/>
      <c r="I28" s="29"/>
      <c r="J28" s="27">
        <v>97432</v>
      </c>
      <c r="K28" s="27">
        <v>93477</v>
      </c>
      <c r="L28" s="28">
        <f>+J28/K28-1</f>
        <v>4.2309873016891819E-2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3108</v>
      </c>
      <c r="E30" s="27">
        <v>4233</v>
      </c>
      <c r="F30" s="28">
        <f t="shared" ref="F30:F38" si="2">+D30/E30-1</f>
        <v>-0.26576895818568391</v>
      </c>
      <c r="G30" s="28"/>
      <c r="H30" s="28"/>
      <c r="I30" s="29"/>
      <c r="J30" s="27">
        <v>64190</v>
      </c>
      <c r="K30" s="27">
        <v>64656</v>
      </c>
      <c r="L30" s="28">
        <f t="shared" ref="L30:L38" si="3">+J30/K30-1</f>
        <v>-7.2073744122741479E-3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864</v>
      </c>
      <c r="E32" s="27">
        <v>851</v>
      </c>
      <c r="F32" s="28">
        <f t="shared" si="2"/>
        <v>1.5276145710928279E-2</v>
      </c>
      <c r="G32" s="28"/>
      <c r="H32" s="28"/>
      <c r="I32" s="29"/>
      <c r="J32" s="27">
        <v>15493</v>
      </c>
      <c r="K32" s="27">
        <v>20445</v>
      </c>
      <c r="L32" s="28">
        <f t="shared" si="3"/>
        <v>-0.24221080948887264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199</v>
      </c>
      <c r="E34" s="27">
        <v>205</v>
      </c>
      <c r="F34" s="28">
        <f t="shared" si="2"/>
        <v>-2.9268292682926855E-2</v>
      </c>
      <c r="G34" s="28"/>
      <c r="H34" s="28"/>
      <c r="I34" s="29"/>
      <c r="J34" s="27">
        <v>2999</v>
      </c>
      <c r="K34" s="27">
        <v>3114</v>
      </c>
      <c r="L34" s="28">
        <f t="shared" si="3"/>
        <v>-3.6929993577392461E-2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732</v>
      </c>
      <c r="E36" s="27">
        <v>866</v>
      </c>
      <c r="F36" s="28">
        <f t="shared" si="2"/>
        <v>-0.15473441108545039</v>
      </c>
      <c r="G36" s="28"/>
      <c r="H36" s="28"/>
      <c r="I36" s="29"/>
      <c r="J36" s="27">
        <v>12956</v>
      </c>
      <c r="K36" s="27">
        <v>12723</v>
      </c>
      <c r="L36" s="28">
        <f t="shared" si="3"/>
        <v>1.8313290890513256E-2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10621</v>
      </c>
      <c r="E38" s="33">
        <f>SUM(E28:E36)</f>
        <v>12558</v>
      </c>
      <c r="F38" s="34">
        <f t="shared" si="2"/>
        <v>-0.15424430641821951</v>
      </c>
      <c r="G38" s="34"/>
      <c r="H38" s="34"/>
      <c r="I38" s="29"/>
      <c r="J38" s="33">
        <f>SUM(J28:J36)</f>
        <v>193070</v>
      </c>
      <c r="K38" s="33">
        <f>SUM(K28:K36)</f>
        <v>194415</v>
      </c>
      <c r="L38" s="34">
        <f t="shared" si="3"/>
        <v>-6.9181904688424556E-3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4840</v>
      </c>
      <c r="E43" s="27">
        <v>5227</v>
      </c>
      <c r="F43" s="28">
        <f>+D43/E43-1</f>
        <v>-7.4038645494547528E-2</v>
      </c>
      <c r="G43" s="28"/>
      <c r="H43" s="28"/>
      <c r="I43" s="29"/>
      <c r="J43" s="27">
        <v>59263</v>
      </c>
      <c r="K43" s="27">
        <v>56101</v>
      </c>
      <c r="L43" s="28">
        <f>+J43/K43-1</f>
        <v>5.6362631682144615E-2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53.5</v>
      </c>
      <c r="E45" s="27">
        <v>79.7</v>
      </c>
      <c r="F45" s="28">
        <f t="shared" ref="F45:F53" si="4">+D45/E45-1</f>
        <v>-0.32873274780426598</v>
      </c>
      <c r="G45" s="28"/>
      <c r="H45" s="28"/>
      <c r="I45" s="29"/>
      <c r="J45" s="27">
        <v>773.4</v>
      </c>
      <c r="K45" s="27">
        <v>781.8</v>
      </c>
      <c r="L45" s="28">
        <f t="shared" ref="L45:L53" si="5">+J45/K45-1</f>
        <v>-1.074443591711427E-2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27.6</v>
      </c>
      <c r="E47" s="27">
        <v>34.1</v>
      </c>
      <c r="F47" s="28">
        <f t="shared" si="4"/>
        <v>-0.19061583577712604</v>
      </c>
      <c r="G47" s="28"/>
      <c r="H47" s="28"/>
      <c r="I47" s="29"/>
      <c r="J47" s="27">
        <v>302.2</v>
      </c>
      <c r="K47" s="27">
        <v>323.39999999999998</v>
      </c>
      <c r="L47" s="28">
        <f t="shared" si="5"/>
        <v>-6.5553494124922618E-2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12.2</v>
      </c>
      <c r="E49" s="27">
        <v>13.9</v>
      </c>
      <c r="F49" s="28">
        <f t="shared" si="4"/>
        <v>-0.12230215827338142</v>
      </c>
      <c r="G49" s="28"/>
      <c r="H49" s="28"/>
      <c r="I49" s="29"/>
      <c r="J49" s="27">
        <v>140.6</v>
      </c>
      <c r="K49" s="27">
        <v>172.4</v>
      </c>
      <c r="L49" s="28">
        <f t="shared" si="5"/>
        <v>-0.18445475638051045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17.2</v>
      </c>
      <c r="E51" s="27">
        <v>19.7</v>
      </c>
      <c r="F51" s="28">
        <f t="shared" si="4"/>
        <v>-0.12690355329949243</v>
      </c>
      <c r="G51" s="28"/>
      <c r="H51" s="28"/>
      <c r="I51" s="29"/>
      <c r="J51" s="27">
        <v>217.2</v>
      </c>
      <c r="K51" s="27">
        <v>254.3</v>
      </c>
      <c r="L51" s="28">
        <f t="shared" si="5"/>
        <v>-0.14589068029885965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4950.5</v>
      </c>
      <c r="E53" s="33">
        <f>SUM(E43:E51)</f>
        <v>5374.4</v>
      </c>
      <c r="F53" s="34">
        <f t="shared" si="4"/>
        <v>-7.8873920809764742E-2</v>
      </c>
      <c r="G53" s="34"/>
      <c r="H53" s="34"/>
      <c r="I53" s="29"/>
      <c r="J53" s="33">
        <f>SUM(J43:J51)</f>
        <v>60696.399999999994</v>
      </c>
      <c r="K53" s="33">
        <f>SUM(K43:K51)</f>
        <v>57632.900000000009</v>
      </c>
      <c r="L53" s="34">
        <f t="shared" si="5"/>
        <v>5.3155402556525511E-2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9303</v>
      </c>
      <c r="E58" s="27">
        <v>9177</v>
      </c>
      <c r="F58" s="28">
        <f>+D58/E58-1</f>
        <v>1.3729977116704761E-2</v>
      </c>
      <c r="G58" s="28"/>
      <c r="H58" s="28"/>
      <c r="I58" s="29"/>
      <c r="J58" s="27">
        <v>124557</v>
      </c>
      <c r="K58" s="27">
        <v>120000</v>
      </c>
      <c r="L58" s="28">
        <f>+J58/K58-1</f>
        <v>3.7975000000000092E-2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4559</v>
      </c>
      <c r="E60" s="27">
        <v>4535</v>
      </c>
      <c r="F60" s="28">
        <f t="shared" ref="F60:F62" si="6">+D60/E60-1</f>
        <v>5.292171995589845E-3</v>
      </c>
      <c r="G60" s="28"/>
      <c r="H60" s="28"/>
      <c r="I60" s="29"/>
      <c r="J60" s="27">
        <v>71444</v>
      </c>
      <c r="K60" s="27">
        <v>65296</v>
      </c>
      <c r="L60" s="28">
        <f t="shared" ref="L60:L62" si="7">+J60/K60-1</f>
        <v>9.4155844155844104E-2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13862</v>
      </c>
      <c r="E62" s="33">
        <f>SUM(E58:E60)</f>
        <v>13712</v>
      </c>
      <c r="F62" s="34">
        <f t="shared" si="6"/>
        <v>1.0939323220536812E-2</v>
      </c>
      <c r="G62" s="34"/>
      <c r="H62" s="34"/>
      <c r="I62" s="29"/>
      <c r="J62" s="33">
        <f>SUM(J58:J60)</f>
        <v>196001</v>
      </c>
      <c r="K62" s="33">
        <f>SUM(K58:K60)</f>
        <v>185296</v>
      </c>
      <c r="L62" s="34">
        <f t="shared" si="7"/>
        <v>5.7772428978499324E-2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 2018</vt:lpstr>
      <vt:lpstr>'DES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2019-01-25T16:31:08Z</cp:lastPrinted>
  <dcterms:created xsi:type="dcterms:W3CDTF">2012-09-06T08:36:43Z</dcterms:created>
  <dcterms:modified xsi:type="dcterms:W3CDTF">2019-01-25T16:32:28Z</dcterms:modified>
</cp:coreProperties>
</file>