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na.halldorsdottir\OneDrive - Isavia\Z Drif\HAGDEILD_ADH\VEFSÍÐA ISAVIA\2020\"/>
    </mc:Choice>
  </mc:AlternateContent>
  <xr:revisionPtr revIDLastSave="121" documentId="8_{20069686-F10B-42E4-929A-BA0D0DCE2EFA}" xr6:coauthVersionLast="36" xr6:coauthVersionMax="37" xr10:uidLastSave="{5984D526-97C3-49FB-AD8F-D9A0B88519E7}"/>
  <bookViews>
    <workbookView xWindow="0" yWindow="0" windowWidth="25125" windowHeight="14235" xr2:uid="{00000000-000D-0000-FFFF-FFFF00000000}"/>
  </bookViews>
  <sheets>
    <sheet name="DES 2020" sheetId="9" r:id="rId1"/>
  </sheets>
  <definedNames>
    <definedName name="_xlnm.Print_Area" localSheetId="0">'DES 2020'!$A$1:$N$63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<sst xmlns="http://schemas.openxmlformats.org/spreadsheetml/2006/main" count="30" uniqueCount="16">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</sst>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  <xf numFmtId="3" fontId="0" fillId="0" borderId="0" xfId="0" applyNumberFormat="1"/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5"/>
  <sheetViews>
    <sheetView showGridLines="0" tabSelected="1" showWhiteSpace="0" zoomScale="115" zoomScaleNormal="115" zoomScalePageLayoutView="150" workbookViewId="0">
      <selection activeCell="S48" sqref="S48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8" width="8.42578125" style="2"/>
    <col min="19" max="19" width="9" style="2" bestFit="1" customWidth="1"/>
    <col min="20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2020</v>
      </c>
      <c r="E10" s="25">
        <v>2019</v>
      </c>
      <c r="F10" s="25" t="s">
        <v>7</v>
      </c>
      <c r="G10" s="25"/>
      <c r="H10" s="25"/>
      <c r="I10" s="22"/>
      <c r="J10" s="25">
        <v>2020</v>
      </c>
      <c r="K10" s="25">
        <v>2019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24907</v>
      </c>
      <c r="E12" s="27">
        <v>453932</v>
      </c>
      <c r="F12" s="28">
        <f>+D12/E12-1</f>
        <v>-0.94513054818783426</v>
      </c>
      <c r="G12" s="28"/>
      <c r="H12" s="28"/>
      <c r="I12" s="29"/>
      <c r="J12" s="27">
        <v>1373971</v>
      </c>
      <c r="K12" s="27">
        <v>7247820</v>
      </c>
      <c r="L12" s="28">
        <f>+J12/K12-1</f>
        <v>-0.81042975680963381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12313</v>
      </c>
      <c r="E14" s="27">
        <v>21787</v>
      </c>
      <c r="F14" s="28">
        <f t="shared" ref="F14:F22" si="0">+D14/E14-1</f>
        <v>-0.43484646807729377</v>
      </c>
      <c r="G14" s="28"/>
      <c r="H14" s="28"/>
      <c r="I14" s="29"/>
      <c r="J14" s="27">
        <v>164705</v>
      </c>
      <c r="K14" s="27">
        <v>350858</v>
      </c>
      <c r="L14" s="28">
        <f t="shared" ref="L14:L22" si="1">+J14/K14-1</f>
        <v>-0.53056507190943347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6336</v>
      </c>
      <c r="E16" s="27">
        <v>10892</v>
      </c>
      <c r="F16" s="28">
        <f t="shared" si="0"/>
        <v>-0.41828865222181422</v>
      </c>
      <c r="G16" s="28"/>
      <c r="H16" s="28"/>
      <c r="I16" s="29"/>
      <c r="J16" s="27">
        <v>80983</v>
      </c>
      <c r="K16" s="27">
        <v>184262</v>
      </c>
      <c r="L16" s="28">
        <f t="shared" si="1"/>
        <v>-0.56050080863118823</v>
      </c>
      <c r="M16" s="15"/>
      <c r="N16" s="3"/>
      <c r="O16" s="3"/>
    </row>
    <row r="17" spans="1:19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9" x14ac:dyDescent="0.25">
      <c r="A18" s="3"/>
      <c r="B18" s="3"/>
      <c r="C18" s="30" t="s">
        <v>4</v>
      </c>
      <c r="D18" s="27">
        <v>3704</v>
      </c>
      <c r="E18" s="27">
        <v>5809</v>
      </c>
      <c r="F18" s="28">
        <f t="shared" si="0"/>
        <v>-0.36236873816491655</v>
      </c>
      <c r="G18" s="28"/>
      <c r="H18" s="28"/>
      <c r="I18" s="29"/>
      <c r="J18" s="27">
        <v>48173</v>
      </c>
      <c r="K18" s="27">
        <v>83954</v>
      </c>
      <c r="L18" s="28">
        <f t="shared" si="1"/>
        <v>-0.4261976796817305</v>
      </c>
      <c r="M18" s="15"/>
      <c r="N18" s="3"/>
      <c r="O18" s="3"/>
    </row>
    <row r="19" spans="1:19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9" x14ac:dyDescent="0.25">
      <c r="A20" s="3"/>
      <c r="B20" s="3"/>
      <c r="C20" s="30" t="s">
        <v>5</v>
      </c>
      <c r="D20" s="27">
        <v>2181</v>
      </c>
      <c r="E20" s="27">
        <v>4389</v>
      </c>
      <c r="F20" s="28">
        <f t="shared" si="0"/>
        <v>-0.50307587149692412</v>
      </c>
      <c r="G20" s="28"/>
      <c r="H20" s="28"/>
      <c r="I20" s="29"/>
      <c r="J20" s="27">
        <v>34532</v>
      </c>
      <c r="K20" s="27">
        <v>78467</v>
      </c>
      <c r="L20" s="28">
        <f t="shared" si="1"/>
        <v>-0.55991690774465697</v>
      </c>
      <c r="M20" s="15"/>
      <c r="N20" s="3"/>
      <c r="O20" s="3"/>
    </row>
    <row r="21" spans="1:19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9" x14ac:dyDescent="0.25">
      <c r="A22" s="3"/>
      <c r="B22" s="3"/>
      <c r="C22" s="32" t="s">
        <v>6</v>
      </c>
      <c r="D22" s="33">
        <f>SUM(D12:D20)</f>
        <v>49441</v>
      </c>
      <c r="E22" s="33">
        <f>SUM(E12:E20)</f>
        <v>496809</v>
      </c>
      <c r="F22" s="34">
        <f t="shared" si="0"/>
        <v>-0.90048288175133706</v>
      </c>
      <c r="G22" s="34"/>
      <c r="H22" s="34"/>
      <c r="I22" s="29"/>
      <c r="J22" s="33">
        <f>SUM(J12:J20)</f>
        <v>1702364</v>
      </c>
      <c r="K22" s="33">
        <f>SUM(K12:K20)</f>
        <v>7945361</v>
      </c>
      <c r="L22" s="34">
        <f t="shared" si="1"/>
        <v>-0.785741138760089</v>
      </c>
      <c r="M22" s="18"/>
      <c r="N22" s="3"/>
      <c r="O22" s="3"/>
    </row>
    <row r="23" spans="1:19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9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9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9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9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9" x14ac:dyDescent="0.25">
      <c r="A28" s="3"/>
      <c r="B28" s="3"/>
      <c r="C28" s="26" t="s">
        <v>3</v>
      </c>
      <c r="D28" s="27">
        <v>2251</v>
      </c>
      <c r="E28" s="27">
        <v>4554</v>
      </c>
      <c r="F28" s="28">
        <f>+D28/E28-1</f>
        <v>-0.50570926657883186</v>
      </c>
      <c r="G28" s="28"/>
      <c r="H28" s="28"/>
      <c r="I28" s="29"/>
      <c r="J28" s="27">
        <v>45217</v>
      </c>
      <c r="K28" s="27">
        <v>86003</v>
      </c>
      <c r="L28" s="28">
        <f>+J28/K28-1</f>
        <v>-0.47423927072311434</v>
      </c>
      <c r="M28" s="15"/>
      <c r="N28" s="3"/>
      <c r="O28" s="3"/>
      <c r="S28" s="42"/>
    </row>
    <row r="29" spans="1:19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9" x14ac:dyDescent="0.25">
      <c r="A30" s="3"/>
      <c r="B30" s="3"/>
      <c r="C30" s="30" t="s">
        <v>12</v>
      </c>
      <c r="D30" s="27">
        <v>2384</v>
      </c>
      <c r="E30" s="27">
        <v>2689</v>
      </c>
      <c r="F30" s="28">
        <f t="shared" ref="F30:F38" si="2">+D30/E30-1</f>
        <v>-0.11342506507995542</v>
      </c>
      <c r="G30" s="28"/>
      <c r="H30" s="28"/>
      <c r="I30" s="29"/>
      <c r="J30" s="27">
        <v>40561</v>
      </c>
      <c r="K30" s="27">
        <v>59689</v>
      </c>
      <c r="L30" s="28">
        <f t="shared" ref="L30:L38" si="3">+J30/K30-1</f>
        <v>-0.3204610564760676</v>
      </c>
      <c r="M30" s="15"/>
      <c r="N30" s="3"/>
      <c r="O30" s="3"/>
    </row>
    <row r="31" spans="1:19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9" x14ac:dyDescent="0.25">
      <c r="A32" s="3"/>
      <c r="B32" s="3"/>
      <c r="C32" s="30" t="s">
        <v>0</v>
      </c>
      <c r="D32" s="27">
        <v>752</v>
      </c>
      <c r="E32" s="27">
        <v>456</v>
      </c>
      <c r="F32" s="28">
        <f t="shared" si="2"/>
        <v>0.64912280701754388</v>
      </c>
      <c r="G32" s="28"/>
      <c r="H32" s="28"/>
      <c r="I32" s="29"/>
      <c r="J32" s="27">
        <v>8980</v>
      </c>
      <c r="K32" s="27">
        <v>13583</v>
      </c>
      <c r="L32" s="28">
        <f t="shared" si="3"/>
        <v>-0.33887948170507254</v>
      </c>
      <c r="M32" s="15"/>
      <c r="N32" s="3"/>
      <c r="O32" s="3"/>
    </row>
    <row r="33" spans="1:19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9" x14ac:dyDescent="0.25">
      <c r="A34" s="3"/>
      <c r="B34" s="3"/>
      <c r="C34" s="30" t="s">
        <v>4</v>
      </c>
      <c r="D34" s="27">
        <v>155</v>
      </c>
      <c r="E34" s="27">
        <v>180</v>
      </c>
      <c r="F34" s="28">
        <f t="shared" si="2"/>
        <v>-0.13888888888888884</v>
      </c>
      <c r="G34" s="28"/>
      <c r="H34" s="28"/>
      <c r="I34" s="29"/>
      <c r="J34" s="27">
        <v>2074</v>
      </c>
      <c r="K34" s="27">
        <v>3022</v>
      </c>
      <c r="L34" s="28">
        <f t="shared" si="3"/>
        <v>-0.31369953673064199</v>
      </c>
      <c r="M34" s="15"/>
      <c r="N34" s="3"/>
      <c r="O34" s="3"/>
    </row>
    <row r="35" spans="1:19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9" x14ac:dyDescent="0.25">
      <c r="A36" s="3"/>
      <c r="B36" s="3"/>
      <c r="C36" s="30" t="s">
        <v>5</v>
      </c>
      <c r="D36" s="27">
        <v>402</v>
      </c>
      <c r="E36" s="27">
        <v>542</v>
      </c>
      <c r="F36" s="28">
        <f t="shared" si="2"/>
        <v>-0.25830258302583031</v>
      </c>
      <c r="G36" s="28"/>
      <c r="H36" s="28"/>
      <c r="I36" s="29"/>
      <c r="J36" s="27">
        <v>7088</v>
      </c>
      <c r="K36" s="27">
        <v>10879</v>
      </c>
      <c r="L36" s="28">
        <f t="shared" si="3"/>
        <v>-0.34846952844930601</v>
      </c>
      <c r="M36" s="15"/>
      <c r="N36" s="3"/>
      <c r="O36" s="3"/>
    </row>
    <row r="37" spans="1:19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9" x14ac:dyDescent="0.25">
      <c r="A38" s="3"/>
      <c r="B38" s="3"/>
      <c r="C38" s="32" t="s">
        <v>6</v>
      </c>
      <c r="D38" s="33">
        <f>SUM(D28:D36)</f>
        <v>5944</v>
      </c>
      <c r="E38" s="33">
        <f>SUM(E28:E36)</f>
        <v>8421</v>
      </c>
      <c r="F38" s="34">
        <f t="shared" si="2"/>
        <v>-0.29414558840992755</v>
      </c>
      <c r="G38" s="34"/>
      <c r="H38" s="34"/>
      <c r="I38" s="29"/>
      <c r="J38" s="33">
        <f>SUM(J28:J36)</f>
        <v>103920</v>
      </c>
      <c r="K38" s="33">
        <f>SUM(K28:K36)</f>
        <v>173176</v>
      </c>
      <c r="L38" s="34">
        <f t="shared" si="3"/>
        <v>-0.39991684760012935</v>
      </c>
      <c r="M38" s="18"/>
      <c r="N38" s="3"/>
      <c r="O38" s="3"/>
    </row>
    <row r="39" spans="1:19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9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9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9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  <c r="S42" s="42"/>
    </row>
    <row r="43" spans="1:19" x14ac:dyDescent="0.25">
      <c r="A43" s="3"/>
      <c r="B43" s="3"/>
      <c r="C43" s="26" t="s">
        <v>3</v>
      </c>
      <c r="D43" s="27">
        <v>4706</v>
      </c>
      <c r="E43" s="27">
        <v>4595</v>
      </c>
      <c r="F43" s="28">
        <f>+D43/E43-1</f>
        <v>2.4156692056583218E-2</v>
      </c>
      <c r="G43" s="28"/>
      <c r="H43" s="28"/>
      <c r="I43" s="29"/>
      <c r="J43" s="27">
        <v>49220</v>
      </c>
      <c r="K43" s="27">
        <v>54589</v>
      </c>
      <c r="L43" s="28">
        <f>+J43/K43-1</f>
        <v>-9.8353148070123964E-2</v>
      </c>
      <c r="M43" s="15"/>
      <c r="N43" s="3"/>
      <c r="O43" s="3"/>
    </row>
    <row r="44" spans="1:19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9" x14ac:dyDescent="0.25">
      <c r="A45" s="3"/>
      <c r="B45" s="3"/>
      <c r="C45" s="30" t="s">
        <v>12</v>
      </c>
      <c r="D45" s="27">
        <v>51</v>
      </c>
      <c r="E45" s="27">
        <v>58.1</v>
      </c>
      <c r="F45" s="28">
        <f t="shared" ref="F45:F53" si="4">+D45/E45-1</f>
        <v>-0.12220309810671259</v>
      </c>
      <c r="G45" s="28"/>
      <c r="H45" s="28"/>
      <c r="I45" s="29"/>
      <c r="J45" s="27">
        <v>480.5</v>
      </c>
      <c r="K45" s="27">
        <v>654</v>
      </c>
      <c r="L45" s="28">
        <f t="shared" ref="L45:L53" si="5">+J45/K45-1</f>
        <v>-0.26529051987767582</v>
      </c>
      <c r="M45" s="15"/>
      <c r="N45" s="3"/>
      <c r="O45" s="3"/>
    </row>
    <row r="46" spans="1:19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9" x14ac:dyDescent="0.25">
      <c r="A47" s="3"/>
      <c r="B47" s="3"/>
      <c r="C47" s="30" t="s">
        <v>0</v>
      </c>
      <c r="D47" s="27">
        <v>32</v>
      </c>
      <c r="E47" s="27">
        <v>28.9</v>
      </c>
      <c r="F47" s="28">
        <f t="shared" si="4"/>
        <v>0.10726643598615926</v>
      </c>
      <c r="G47" s="28"/>
      <c r="H47" s="28"/>
      <c r="I47" s="29"/>
      <c r="J47" s="27">
        <v>252.6</v>
      </c>
      <c r="K47" s="27">
        <v>269</v>
      </c>
      <c r="L47" s="28">
        <f t="shared" si="5"/>
        <v>-6.0966542750929387E-2</v>
      </c>
      <c r="M47" s="15"/>
      <c r="N47" s="3"/>
      <c r="O47" s="3"/>
    </row>
    <row r="48" spans="1:19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13.7</v>
      </c>
      <c r="E49" s="27">
        <v>13.6</v>
      </c>
      <c r="F49" s="28">
        <f t="shared" si="4"/>
        <v>7.3529411764705621E-3</v>
      </c>
      <c r="G49" s="28"/>
      <c r="H49" s="28"/>
      <c r="I49" s="29"/>
      <c r="J49" s="27">
        <v>110.4</v>
      </c>
      <c r="K49" s="27">
        <v>133</v>
      </c>
      <c r="L49" s="28">
        <f t="shared" si="5"/>
        <v>-0.16992481203007515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9.6999999999999993</v>
      </c>
      <c r="E51" s="27">
        <v>16.600000000000001</v>
      </c>
      <c r="F51" s="28">
        <f t="shared" si="4"/>
        <v>-0.4156626506024097</v>
      </c>
      <c r="G51" s="28"/>
      <c r="H51" s="28"/>
      <c r="I51" s="29"/>
      <c r="J51" s="27">
        <v>131.1</v>
      </c>
      <c r="K51" s="27">
        <v>208</v>
      </c>
      <c r="L51" s="28">
        <f t="shared" si="5"/>
        <v>-0.36971153846153848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4812.3999999999996</v>
      </c>
      <c r="E53" s="33">
        <f>SUM(E43:E51)</f>
        <v>4712.2000000000007</v>
      </c>
      <c r="F53" s="34">
        <f t="shared" si="4"/>
        <v>2.1263953142905523E-2</v>
      </c>
      <c r="G53" s="34"/>
      <c r="H53" s="34"/>
      <c r="I53" s="29"/>
      <c r="J53" s="33">
        <f>SUM(J43:J51)</f>
        <v>50194.6</v>
      </c>
      <c r="K53" s="33">
        <f>SUM(K43:K51)</f>
        <v>55853</v>
      </c>
      <c r="L53" s="34">
        <f t="shared" si="5"/>
        <v>-0.10130879272375704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4389</v>
      </c>
      <c r="E58" s="27">
        <v>9476</v>
      </c>
      <c r="F58" s="28">
        <f>+D58/E58-1</f>
        <v>-0.53682988602785986</v>
      </c>
      <c r="G58" s="28"/>
      <c r="H58" s="28"/>
      <c r="I58" s="29"/>
      <c r="J58" s="27">
        <v>55909</v>
      </c>
      <c r="K58" s="27">
        <v>124669</v>
      </c>
      <c r="L58" s="28">
        <f>+J58/K58-1</f>
        <v>-0.55154047918889226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1010</v>
      </c>
      <c r="E60" s="27">
        <v>3582</v>
      </c>
      <c r="F60" s="28">
        <f>+D60/E60-1</f>
        <v>-0.71803461753210496</v>
      </c>
      <c r="G60" s="28"/>
      <c r="H60" s="28"/>
      <c r="I60" s="29"/>
      <c r="J60" s="27">
        <v>19477</v>
      </c>
      <c r="K60" s="27">
        <v>56724</v>
      </c>
      <c r="L60" s="28">
        <f>+J60/K60-1</f>
        <v>-0.65663563923559698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5399</v>
      </c>
      <c r="E62" s="33">
        <f>SUM(E58:E60)</f>
        <v>13058</v>
      </c>
      <c r="F62" s="34">
        <f>+D62/E62-1</f>
        <v>-0.58653698881911476</v>
      </c>
      <c r="G62" s="34"/>
      <c r="H62" s="34"/>
      <c r="I62" s="29"/>
      <c r="J62" s="33">
        <f>SUM(J58:J60)</f>
        <v>75386</v>
      </c>
      <c r="K62" s="33">
        <f>SUM(K58:K60)</f>
        <v>181393</v>
      </c>
      <c r="L62" s="34">
        <f>+J62/K62-1</f>
        <v>-0.58440513139977845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5DB76E-7376-438C-8B88-7E22FAD68D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186862-5B27-4986-B372-574A8EDFF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EDD33F-5E1E-471E-8C1A-7C918C85D925}">
  <ds:schemaRefs>
    <ds:schemaRef ds:uri="d06a085f-9f0e-4248-a60b-b771cc75c7d0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c63cbb8-2d6b-4db9-985b-eb5b2fc669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 2020</vt:lpstr>
      <vt:lpstr>'DES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2021-01-08T13:47:30Z</cp:lastPrinted>
  <dcterms:created xsi:type="dcterms:W3CDTF">2012-09-06T08:36:43Z</dcterms:created>
  <dcterms:modified xsi:type="dcterms:W3CDTF">2021-01-30T17:58:55Z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