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2/"/>
    </mc:Choice>
  </mc:AlternateContent>
  <xr:revisionPtr revIDLastSave="68" documentId="8_{65BA4F74-4B82-49B9-A1CA-D6567397EFA1}" xr6:coauthVersionLast="47" xr6:coauthVersionMax="47" xr10:uidLastSave="{83C5DBEE-B6CF-4C7A-A1FF-4D99066090C3}"/>
  <bookViews>
    <workbookView xWindow="-28920" yWindow="-120" windowWidth="29040" windowHeight="17640" xr2:uid="{00000000-000D-0000-FFFF-FFFF00000000}"/>
  </bookViews>
  <sheets>
    <sheet name="DES 2022" sheetId="9" r:id="rId1"/>
  </sheets>
  <definedNames>
    <definedName name="_xlnm.Print_Area" localSheetId="0">'DES 2022'!$A$1:$N$63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<sst xmlns="http://schemas.openxmlformats.org/spreadsheetml/2006/main" count="30" uniqueCount="16">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</sst>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3" fontId="0" fillId="0" borderId="0" xfId="0" applyNumberFormat="1"/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64"/>
  <sheetViews>
    <sheetView showGridLines="0" tabSelected="1" showWhiteSpace="0" topLeftCell="A18" zoomScale="115" zoomScaleNormal="115" zoomScalePageLayoutView="150" workbookViewId="0">
      <selection activeCell="J53" sqref="J53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  <col min="19" max="20" width="9" bestFit="1" customWidth="1"/>
  </cols>
  <sheetData>
    <row r="1" spans="3:18" ht="42.95" customHeight="1" x14ac:dyDescent="0.25">
      <c r="C1" s="33"/>
      <c r="D1" s="33"/>
      <c r="E1" s="33"/>
      <c r="F1" s="33"/>
      <c r="G1" s="33"/>
    </row>
    <row r="2" spans="3:18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8" x14ac:dyDescent="0.25">
      <c r="C3"/>
      <c r="D3"/>
      <c r="E3"/>
      <c r="F3"/>
      <c r="G3"/>
      <c r="H3"/>
      <c r="I3"/>
      <c r="J3"/>
      <c r="K3"/>
      <c r="L3"/>
      <c r="M3"/>
    </row>
    <row r="5" spans="3:18" x14ac:dyDescent="0.25">
      <c r="C5"/>
      <c r="D5"/>
      <c r="E5"/>
      <c r="F5"/>
      <c r="G5"/>
      <c r="H5"/>
      <c r="I5"/>
      <c r="J5"/>
      <c r="K5"/>
      <c r="L5"/>
      <c r="M5"/>
    </row>
    <row r="7" spans="3:18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8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8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8" x14ac:dyDescent="0.25">
      <c r="C10" s="18"/>
      <c r="D10" s="21">
        <v>2022</v>
      </c>
      <c r="E10" s="21">
        <v>2021</v>
      </c>
      <c r="F10" s="21" t="s">
        <v>7</v>
      </c>
      <c r="G10" s="21"/>
      <c r="H10" s="21"/>
      <c r="I10" s="18"/>
      <c r="J10" s="21">
        <f>D10</f>
        <v>2022</v>
      </c>
      <c r="K10" s="21">
        <f>E10</f>
        <v>2021</v>
      </c>
      <c r="L10" s="21" t="s">
        <v>7</v>
      </c>
    </row>
    <row r="11" spans="3:18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8" x14ac:dyDescent="0.25">
      <c r="C12" s="22" t="s">
        <v>3</v>
      </c>
      <c r="D12" s="23">
        <v>433560</v>
      </c>
      <c r="E12" s="23">
        <v>259664</v>
      </c>
      <c r="F12" s="24">
        <f>+D12/E12-1</f>
        <v>0.66969622281101726</v>
      </c>
      <c r="G12" s="24"/>
      <c r="H12" s="24"/>
      <c r="I12" s="25"/>
      <c r="J12" s="23">
        <v>6126421</v>
      </c>
      <c r="K12" s="23">
        <v>2171996</v>
      </c>
      <c r="L12" s="24">
        <f>+J12/K12-1</f>
        <v>1.8206410140718492</v>
      </c>
      <c r="M12" s="11"/>
    </row>
    <row r="13" spans="3:18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8" x14ac:dyDescent="0.25">
      <c r="C14" s="26" t="s">
        <v>12</v>
      </c>
      <c r="D14" s="23">
        <v>24366</v>
      </c>
      <c r="E14" s="23">
        <v>22938</v>
      </c>
      <c r="F14" s="24">
        <f t="shared" ref="F14:F22" si="0">+D14/E14-1</f>
        <v>6.2254773737902225E-2</v>
      </c>
      <c r="G14" s="24"/>
      <c r="H14" s="24"/>
      <c r="I14" s="25"/>
      <c r="J14" s="23">
        <v>348773</v>
      </c>
      <c r="K14" s="23">
        <v>296812</v>
      </c>
      <c r="L14" s="24">
        <f t="shared" ref="L14:L22" si="1">+J14/K14-1</f>
        <v>0.17506367667075451</v>
      </c>
      <c r="M14" s="11"/>
      <c r="R14" s="31"/>
    </row>
    <row r="15" spans="3:18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  <c r="R15" s="31"/>
    </row>
    <row r="16" spans="3:18" x14ac:dyDescent="0.25">
      <c r="C16" s="26" t="s">
        <v>0</v>
      </c>
      <c r="D16" s="23">
        <v>15472</v>
      </c>
      <c r="E16" s="23">
        <v>11677</v>
      </c>
      <c r="F16" s="24">
        <f t="shared" si="0"/>
        <v>0.32499785903913669</v>
      </c>
      <c r="G16" s="24"/>
      <c r="H16" s="24"/>
      <c r="I16" s="25"/>
      <c r="J16" s="23">
        <v>195763</v>
      </c>
      <c r="K16" s="23">
        <v>139754</v>
      </c>
      <c r="L16" s="24">
        <f t="shared" si="1"/>
        <v>0.40076849320949659</v>
      </c>
      <c r="M16" s="11"/>
      <c r="R16" s="31"/>
    </row>
    <row r="17" spans="3:19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9" x14ac:dyDescent="0.25">
      <c r="C18" s="26" t="s">
        <v>4</v>
      </c>
      <c r="D18" s="23">
        <v>6490</v>
      </c>
      <c r="E18" s="23">
        <v>6545</v>
      </c>
      <c r="F18" s="24">
        <f t="shared" si="0"/>
        <v>-8.4033613445377853E-3</v>
      </c>
      <c r="G18" s="24"/>
      <c r="H18" s="24"/>
      <c r="I18" s="25"/>
      <c r="J18" s="23">
        <v>91919</v>
      </c>
      <c r="K18" s="23">
        <v>77506</v>
      </c>
      <c r="L18" s="24">
        <f t="shared" si="1"/>
        <v>0.18595979666090368</v>
      </c>
      <c r="M18" s="11"/>
    </row>
    <row r="19" spans="3:19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9" x14ac:dyDescent="0.25">
      <c r="C20" s="26" t="s">
        <v>5</v>
      </c>
      <c r="D20" s="23">
        <v>3863</v>
      </c>
      <c r="E20" s="23">
        <v>4041</v>
      </c>
      <c r="F20" s="24">
        <f t="shared" si="0"/>
        <v>-4.4048502845830284E-2</v>
      </c>
      <c r="G20" s="24"/>
      <c r="H20" s="24"/>
      <c r="I20" s="25"/>
      <c r="J20" s="23">
        <v>61822</v>
      </c>
      <c r="K20" s="23">
        <v>52663</v>
      </c>
      <c r="L20" s="24">
        <f t="shared" si="1"/>
        <v>0.17391717144864516</v>
      </c>
      <c r="M20" s="11"/>
    </row>
    <row r="21" spans="3:19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9" x14ac:dyDescent="0.25">
      <c r="C22" s="20" t="s">
        <v>6</v>
      </c>
      <c r="D22" s="28">
        <f>SUM(D12:D20)</f>
        <v>483751</v>
      </c>
      <c r="E22" s="28">
        <f>SUM(E12:E20)</f>
        <v>304865</v>
      </c>
      <c r="F22" s="29">
        <f t="shared" si="0"/>
        <v>0.58677119380709497</v>
      </c>
      <c r="G22" s="29"/>
      <c r="H22" s="29"/>
      <c r="I22" s="25"/>
      <c r="J22" s="28">
        <f>SUM(J12:J20)</f>
        <v>6824698</v>
      </c>
      <c r="K22" s="28">
        <f>SUM(K12:K20)</f>
        <v>2738731</v>
      </c>
      <c r="L22" s="29">
        <f t="shared" si="1"/>
        <v>1.4919197978917973</v>
      </c>
      <c r="M22" s="14"/>
    </row>
    <row r="23" spans="3:19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9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9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9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  <c r="S26" s="31"/>
    </row>
    <row r="27" spans="3:19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9" x14ac:dyDescent="0.25">
      <c r="C28" s="22" t="s">
        <v>3</v>
      </c>
      <c r="D28" s="23">
        <v>5125</v>
      </c>
      <c r="E28" s="23">
        <v>4687</v>
      </c>
      <c r="F28" s="24">
        <f>+D28/E28-1</f>
        <v>9.3449967996586336E-2</v>
      </c>
      <c r="G28" s="24"/>
      <c r="H28" s="24"/>
      <c r="I28" s="25"/>
      <c r="J28" s="23">
        <v>73623</v>
      </c>
      <c r="K28" s="23">
        <v>67839</v>
      </c>
      <c r="L28" s="24">
        <f>+J28/K28-1</f>
        <v>8.5260690753106605E-2</v>
      </c>
      <c r="M28" s="11"/>
      <c r="S28" s="31"/>
    </row>
    <row r="29" spans="3:19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9" x14ac:dyDescent="0.25">
      <c r="C30" s="26" t="s">
        <v>12</v>
      </c>
      <c r="D30" s="23">
        <v>2855</v>
      </c>
      <c r="E30" s="23">
        <v>2746</v>
      </c>
      <c r="F30" s="24">
        <f t="shared" ref="F30:F38" si="2">+D30/E30-1</f>
        <v>3.9694100509832575E-2</v>
      </c>
      <c r="G30" s="24"/>
      <c r="H30" s="24"/>
      <c r="I30" s="25"/>
      <c r="J30" s="23">
        <v>42772</v>
      </c>
      <c r="K30" s="23">
        <v>49012</v>
      </c>
      <c r="L30" s="24">
        <f t="shared" ref="L30:L38" si="3">+J30/K30-1</f>
        <v>-0.12731575940585982</v>
      </c>
      <c r="M30" s="11"/>
      <c r="Q30" s="31"/>
      <c r="R30" s="31"/>
    </row>
    <row r="31" spans="3:19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9" x14ac:dyDescent="0.25">
      <c r="C32" s="26" t="s">
        <v>0</v>
      </c>
      <c r="D32" s="23">
        <v>720</v>
      </c>
      <c r="E32" s="23">
        <v>767</v>
      </c>
      <c r="F32" s="24">
        <f t="shared" si="2"/>
        <v>-6.127770534550192E-2</v>
      </c>
      <c r="G32" s="24"/>
      <c r="H32" s="24"/>
      <c r="I32" s="25"/>
      <c r="J32" s="23">
        <v>12749</v>
      </c>
      <c r="K32" s="23">
        <v>10976</v>
      </c>
      <c r="L32" s="24">
        <f t="shared" si="3"/>
        <v>0.16153425655976683</v>
      </c>
      <c r="M32" s="11"/>
    </row>
    <row r="33" spans="3:19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9" x14ac:dyDescent="0.25">
      <c r="C34" s="26" t="s">
        <v>4</v>
      </c>
      <c r="D34" s="23">
        <v>190</v>
      </c>
      <c r="E34" s="23">
        <v>193</v>
      </c>
      <c r="F34" s="24">
        <f t="shared" si="2"/>
        <v>-1.5544041450777257E-2</v>
      </c>
      <c r="G34" s="24"/>
      <c r="H34" s="24"/>
      <c r="I34" s="25"/>
      <c r="J34" s="23">
        <v>3104</v>
      </c>
      <c r="K34" s="23">
        <v>2926</v>
      </c>
      <c r="L34" s="24">
        <f t="shared" si="3"/>
        <v>6.0833902939166018E-2</v>
      </c>
      <c r="M34" s="11"/>
    </row>
    <row r="35" spans="3:19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9" x14ac:dyDescent="0.25">
      <c r="C36" s="26" t="s">
        <v>5</v>
      </c>
      <c r="D36" s="23">
        <v>522</v>
      </c>
      <c r="E36" s="23">
        <v>588</v>
      </c>
      <c r="F36" s="24">
        <f t="shared" si="2"/>
        <v>-0.11224489795918369</v>
      </c>
      <c r="G36" s="24"/>
      <c r="H36" s="24"/>
      <c r="I36" s="25"/>
      <c r="J36" s="23">
        <v>7912</v>
      </c>
      <c r="K36" s="23">
        <v>7799</v>
      </c>
      <c r="L36" s="24">
        <f t="shared" si="3"/>
        <v>1.4489037056032883E-2</v>
      </c>
      <c r="M36" s="11"/>
    </row>
    <row r="37" spans="3:19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9" x14ac:dyDescent="0.25">
      <c r="C38" s="20" t="s">
        <v>6</v>
      </c>
      <c r="D38" s="28">
        <f>SUM(D28:D36)</f>
        <v>9412</v>
      </c>
      <c r="E38" s="28">
        <f>SUM(E28:E36)</f>
        <v>8981</v>
      </c>
      <c r="F38" s="29">
        <f t="shared" si="2"/>
        <v>4.7990201536577182E-2</v>
      </c>
      <c r="G38" s="29"/>
      <c r="H38" s="29"/>
      <c r="I38" s="25"/>
      <c r="J38" s="28">
        <f>SUM(J28:J36)</f>
        <v>140160</v>
      </c>
      <c r="K38" s="28">
        <f>SUM(K28:K36)</f>
        <v>138552</v>
      </c>
      <c r="L38" s="29">
        <f t="shared" si="3"/>
        <v>1.1605750909405854E-2</v>
      </c>
      <c r="M38" s="14"/>
    </row>
    <row r="39" spans="3:19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9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9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9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  <c r="S42" s="31"/>
    </row>
    <row r="43" spans="3:19" x14ac:dyDescent="0.25">
      <c r="C43" s="22" t="s">
        <v>3</v>
      </c>
      <c r="D43" s="23">
        <v>5082</v>
      </c>
      <c r="E43" s="23">
        <v>5273</v>
      </c>
      <c r="F43" s="24">
        <f>+D43/E43-1</f>
        <v>-3.6222264365636248E-2</v>
      </c>
      <c r="G43" s="24"/>
      <c r="H43" s="24"/>
      <c r="I43" s="25"/>
      <c r="J43" s="23">
        <v>55387</v>
      </c>
      <c r="K43" s="23">
        <v>59494</v>
      </c>
      <c r="L43" s="24">
        <f>+J43/K43-1</f>
        <v>-6.903217131139272E-2</v>
      </c>
      <c r="M43" s="11"/>
    </row>
    <row r="44" spans="3:19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9" x14ac:dyDescent="0.25">
      <c r="C45" s="26" t="s">
        <v>12</v>
      </c>
      <c r="D45" s="23">
        <v>69.099999999999994</v>
      </c>
      <c r="E45" s="23">
        <v>73.5</v>
      </c>
      <c r="F45" s="24">
        <f t="shared" ref="F45:F53" si="4">+D45/E45-1</f>
        <v>-5.9863945578231381E-2</v>
      </c>
      <c r="G45" s="24"/>
      <c r="H45" s="24"/>
      <c r="I45" s="25"/>
      <c r="J45" s="23">
        <v>710.6</v>
      </c>
      <c r="K45" s="23">
        <v>582.1</v>
      </c>
      <c r="L45" s="24">
        <f t="shared" ref="L45:L53" si="5">+J45/K45-1</f>
        <v>0.22075244803298411</v>
      </c>
      <c r="M45" s="11"/>
      <c r="Q45" s="31"/>
      <c r="R45" s="31"/>
    </row>
    <row r="46" spans="3:19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9" x14ac:dyDescent="0.25">
      <c r="C47" s="26" t="s">
        <v>0</v>
      </c>
      <c r="D47" s="23">
        <v>44.8</v>
      </c>
      <c r="E47" s="23">
        <v>42.9</v>
      </c>
      <c r="F47" s="24">
        <f t="shared" si="4"/>
        <v>4.4289044289044233E-2</v>
      </c>
      <c r="G47" s="24"/>
      <c r="H47" s="24"/>
      <c r="I47" s="25"/>
      <c r="J47" s="23">
        <v>446.6</v>
      </c>
      <c r="K47" s="23">
        <v>329.8</v>
      </c>
      <c r="L47" s="24">
        <f t="shared" si="5"/>
        <v>0.35415403274711954</v>
      </c>
      <c r="M47" s="11"/>
    </row>
    <row r="48" spans="3:19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7" x14ac:dyDescent="0.25">
      <c r="C49" s="26" t="s">
        <v>4</v>
      </c>
      <c r="D49" s="23">
        <v>15.8</v>
      </c>
      <c r="E49" s="23">
        <v>17.100000000000001</v>
      </c>
      <c r="F49" s="24">
        <f t="shared" si="4"/>
        <v>-7.6023391812865548E-2</v>
      </c>
      <c r="G49" s="24"/>
      <c r="H49" s="24"/>
      <c r="I49" s="25"/>
      <c r="J49" s="23">
        <v>161.69999999999999</v>
      </c>
      <c r="K49" s="23">
        <v>151.1</v>
      </c>
      <c r="L49" s="24">
        <f t="shared" si="5"/>
        <v>7.0152217074784806E-2</v>
      </c>
      <c r="M49" s="11"/>
    </row>
    <row r="50" spans="3:17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7" x14ac:dyDescent="0.25">
      <c r="C51" s="26" t="s">
        <v>5</v>
      </c>
      <c r="D51" s="23">
        <v>16.2</v>
      </c>
      <c r="E51" s="23">
        <v>16</v>
      </c>
      <c r="F51" s="24">
        <f t="shared" si="4"/>
        <v>1.2499999999999956E-2</v>
      </c>
      <c r="G51" s="24"/>
      <c r="H51" s="24"/>
      <c r="I51" s="25"/>
      <c r="J51" s="23">
        <v>150.6</v>
      </c>
      <c r="K51" s="23">
        <v>145.9</v>
      </c>
      <c r="L51" s="24">
        <f t="shared" si="5"/>
        <v>3.2213845099382965E-2</v>
      </c>
      <c r="M51" s="11"/>
    </row>
    <row r="52" spans="3:17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6</v>
      </c>
      <c r="D53" s="28">
        <f>SUM(D43:D51)</f>
        <v>5227.9000000000005</v>
      </c>
      <c r="E53" s="28">
        <f>SUM(E43:E51)</f>
        <v>5422.5</v>
      </c>
      <c r="F53" s="29">
        <f t="shared" si="4"/>
        <v>-3.5887505763024352E-2</v>
      </c>
      <c r="G53" s="29"/>
      <c r="H53" s="29"/>
      <c r="I53" s="25"/>
      <c r="J53" s="28">
        <f>SUM(J43:J51)</f>
        <v>56856.499999999993</v>
      </c>
      <c r="K53" s="28">
        <f>SUM(K43:K51)</f>
        <v>60702.9</v>
      </c>
      <c r="L53" s="29">
        <f t="shared" si="5"/>
        <v>-6.3364353268130613E-2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10</v>
      </c>
      <c r="D58" s="23">
        <v>8387</v>
      </c>
      <c r="E58" s="23">
        <v>7745</v>
      </c>
      <c r="F58" s="24">
        <f>+D58/E58-1</f>
        <v>8.289218850871527E-2</v>
      </c>
      <c r="G58" s="24"/>
      <c r="H58" s="24"/>
      <c r="I58" s="25"/>
      <c r="J58" s="23">
        <v>108771</v>
      </c>
      <c r="K58" s="23">
        <v>69215</v>
      </c>
      <c r="L58" s="24">
        <f>+J58/K58-1</f>
        <v>0.57149461821859426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14</v>
      </c>
      <c r="D60" s="23">
        <v>3948</v>
      </c>
      <c r="E60" s="23">
        <v>3085</v>
      </c>
      <c r="F60" s="24">
        <f>+D60/E60-1</f>
        <v>0.27974068071312796</v>
      </c>
      <c r="G60" s="24"/>
      <c r="H60" s="24"/>
      <c r="I60" s="25"/>
      <c r="J60" s="23">
        <v>55300</v>
      </c>
      <c r="K60" s="23">
        <v>28836</v>
      </c>
      <c r="L60" s="24">
        <f>+J60/K60-1</f>
        <v>0.91774171174920238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6</v>
      </c>
      <c r="D62" s="28">
        <f>SUM(D58:D60)</f>
        <v>12335</v>
      </c>
      <c r="E62" s="28">
        <f>SUM(E58:E60)</f>
        <v>10830</v>
      </c>
      <c r="F62" s="29">
        <f>+D62/E62-1</f>
        <v>0.13896583564173581</v>
      </c>
      <c r="G62" s="29"/>
      <c r="H62" s="29"/>
      <c r="I62" s="25"/>
      <c r="J62" s="28">
        <f>SUM(J58:J60)</f>
        <v>164071</v>
      </c>
      <c r="K62" s="28">
        <f>SUM(K58:K60)</f>
        <v>98051</v>
      </c>
      <c r="L62" s="29">
        <f>+J62/K62-1</f>
        <v>0.6733230665673986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DB76E-7376-438C-8B88-7E22FAD68D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186862-5B27-4986-B372-574A8EDF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DD33F-5E1E-471E-8C1A-7C918C85D925}">
  <ds:schemaRefs>
    <ds:schemaRef ds:uri="http://purl.org/dc/elements/1.1/"/>
    <ds:schemaRef ds:uri="http://www.w3.org/XML/1998/namespace"/>
    <ds:schemaRef ds:uri="http://schemas.microsoft.com/office/2006/metadata/properties"/>
    <ds:schemaRef ds:uri="9c63cbb8-2d6b-4db9-985b-eb5b2fc66967"/>
    <ds:schemaRef ds:uri="d06a085f-9f0e-4248-a60b-b771cc75c7d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 2022</vt:lpstr>
      <vt:lpstr>'DES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2023-01-11T13:02:22Z</cp:lastPrinted>
  <dcterms:created xsi:type="dcterms:W3CDTF">2012-09-06T08:36:43Z</dcterms:created>
  <dcterms:modified xsi:type="dcterms:W3CDTF">2023-01-11T13:05:01Z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