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81" documentId="8_{E82A7564-4E0B-4AD9-AA34-440215387524}" xr6:coauthVersionLast="47" xr6:coauthVersionMax="47" xr10:uidLastSave="{0B2432E2-F5DA-4D25-A29D-388A04979C56}"/>
  <bookViews>
    <workbookView xWindow="-120" yWindow="-120" windowWidth="29040" windowHeight="17640" xr2:uid="{00000000-000D-0000-FFFF-FFFF00000000}"/>
  </bookViews>
  <sheets>
    <sheet name="DES 2023" sheetId="9" r:id="rId1"/>
  </sheets>
  <definedNames>
    <definedName name="_xlnm.Print_Area" localSheetId="0">'DES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<sst xmlns="http://schemas.openxmlformats.org/spreadsheetml/2006/main" count="31" uniqueCount="17">
  <si>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</si>
  <si>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</si>
  <si>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</si>
  <si>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</si>
  <si>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</si>
  <si>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</si>
  <si>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</si>
  <si>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</si>
  <si>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</si>
  <si>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</si>
  <si>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</si>
  <si>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</si>
  <si>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</si>
  <si>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</si>
  <si>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</si>
  <si>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December</t>
  </si>
  <si>
    <t xml:space="preserve">Endurútgefnar tölur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</si>
</sst>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3" fontId="0" fillId="0" borderId="0" xfId="0" applyNumberFormat="1"/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S64"/>
  <sheetViews>
    <sheetView showGridLines="0" tabSelected="1" showWhiteSpace="0" zoomScale="115" zoomScaleNormal="115" zoomScalePageLayoutView="150" workbookViewId="0">
      <selection activeCell="R26" sqref="R26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6" max="16" width="11.7109375" bestFit="1" customWidth="1"/>
    <col min="19" max="20" width="9" bestFit="1" customWidth="1"/>
  </cols>
  <sheetData>
    <row r="1" spans="3:18" ht="42.95" customHeight="1" x14ac:dyDescent="0.25">
      <c r="C1" s="33"/>
      <c r="D1" s="33"/>
      <c r="E1" s="33"/>
      <c r="F1" s="33"/>
      <c r="G1" s="33"/>
    </row>
    <row r="2" spans="3:18" ht="17.100000000000001" customHeight="1" x14ac:dyDescent="0.25">
      <c r="C2" s="32" t="s">
        <v>11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8" x14ac:dyDescent="0.25">
      <c r="C3"/>
      <c r="D3"/>
      <c r="E3"/>
      <c r="F3"/>
      <c r="G3"/>
      <c r="H3"/>
      <c r="I3"/>
      <c r="J3"/>
      <c r="K3"/>
      <c r="L3"/>
      <c r="M3"/>
    </row>
    <row r="5" spans="3:18" x14ac:dyDescent="0.25">
      <c r="C5" s="35" t="s">
        <v>16</v>
      </c>
      <c r="D5" s="35"/>
      <c r="E5" s="35"/>
      <c r="F5" s="35"/>
      <c r="G5" s="35"/>
      <c r="H5" s="35"/>
      <c r="I5" s="35"/>
      <c r="J5" s="35"/>
      <c r="K5" s="35"/>
      <c r="L5" s="35"/>
      <c r="M5" s="35"/>
    </row>
    <row r="7" spans="3:18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8" x14ac:dyDescent="0.25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18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8" x14ac:dyDescent="0.25">
      <c r="C10" s="18"/>
      <c r="D10" s="21">
        <v>2023</v>
      </c>
      <c r="E10" s="21">
        <v>2022</v>
      </c>
      <c r="F10" s="21" t="s">
        <v>7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7</v>
      </c>
      <c r="P10" s="31"/>
    </row>
    <row r="11" spans="3:18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8" x14ac:dyDescent="0.25">
      <c r="C12" s="22" t="s">
        <v>3</v>
      </c>
      <c r="D12" s="23">
        <v>521820</v>
      </c>
      <c r="E12" s="23">
        <v>433560</v>
      </c>
      <c r="F12" s="24">
        <f>+D12/E12-1</f>
        <v>0.20357044007749803</v>
      </c>
      <c r="G12" s="24"/>
      <c r="H12" s="24"/>
      <c r="I12" s="25"/>
      <c r="J12" s="23">
        <v>7776147</v>
      </c>
      <c r="K12" s="23">
        <v>6126421</v>
      </c>
      <c r="L12" s="24">
        <f>+J12/K12-1</f>
        <v>0.26928054732118478</v>
      </c>
      <c r="M12" s="11"/>
    </row>
    <row r="13" spans="3:18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8" x14ac:dyDescent="0.25">
      <c r="C14" s="26" t="s">
        <v>12</v>
      </c>
      <c r="D14" s="23">
        <v>23116</v>
      </c>
      <c r="E14" s="23">
        <v>24366</v>
      </c>
      <c r="F14" s="24">
        <f t="shared" ref="F14:F22" si="0">+D14/E14-1</f>
        <v>-5.1300993187228139E-2</v>
      </c>
      <c r="G14" s="24"/>
      <c r="H14" s="24"/>
      <c r="I14" s="25"/>
      <c r="J14" s="23">
        <v>354616</v>
      </c>
      <c r="K14" s="23">
        <v>348773</v>
      </c>
      <c r="L14" s="24">
        <f t="shared" ref="L14:L22" si="1">+J14/K14-1</f>
        <v>1.6753017005330051E-2</v>
      </c>
      <c r="M14" s="11"/>
      <c r="R14" s="31"/>
    </row>
    <row r="15" spans="3:18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  <c r="R15" s="31"/>
    </row>
    <row r="16" spans="3:18" x14ac:dyDescent="0.25">
      <c r="C16" s="26" t="s">
        <v>0</v>
      </c>
      <c r="D16" s="23">
        <v>14218</v>
      </c>
      <c r="E16" s="23">
        <v>15472</v>
      </c>
      <c r="F16" s="24">
        <f t="shared" si="0"/>
        <v>-8.1049638055842865E-2</v>
      </c>
      <c r="G16" s="24"/>
      <c r="H16" s="24"/>
      <c r="I16" s="25"/>
      <c r="J16" s="23">
        <v>191841</v>
      </c>
      <c r="K16" s="23">
        <v>195763</v>
      </c>
      <c r="L16" s="24">
        <f t="shared" si="1"/>
        <v>-2.0034429386554198E-2</v>
      </c>
      <c r="M16" s="11"/>
      <c r="P16" s="31"/>
      <c r="R16" s="31"/>
    </row>
    <row r="17" spans="3:19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9" x14ac:dyDescent="0.25">
      <c r="C18" s="26" t="s">
        <v>4</v>
      </c>
      <c r="D18" s="23">
        <v>6243</v>
      </c>
      <c r="E18" s="23">
        <v>6490</v>
      </c>
      <c r="F18" s="24">
        <f t="shared" si="0"/>
        <v>-3.8058551617873637E-2</v>
      </c>
      <c r="G18" s="24"/>
      <c r="H18" s="24"/>
      <c r="I18" s="25"/>
      <c r="J18" s="23">
        <v>92795</v>
      </c>
      <c r="K18" s="23">
        <v>91919</v>
      </c>
      <c r="L18" s="24">
        <f t="shared" si="1"/>
        <v>9.5301297881831282E-3</v>
      </c>
      <c r="M18" s="11"/>
      <c r="P18" s="31"/>
    </row>
    <row r="19" spans="3:19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9" x14ac:dyDescent="0.25">
      <c r="C20" s="26" t="s">
        <v>5</v>
      </c>
      <c r="D20" s="23">
        <v>3301</v>
      </c>
      <c r="E20" s="23">
        <v>3863</v>
      </c>
      <c r="F20" s="24">
        <f t="shared" si="0"/>
        <v>-0.14548278539994819</v>
      </c>
      <c r="G20" s="24"/>
      <c r="H20" s="24"/>
      <c r="I20" s="25"/>
      <c r="J20" s="23">
        <v>57527</v>
      </c>
      <c r="K20" s="23">
        <v>61822</v>
      </c>
      <c r="L20" s="24">
        <f t="shared" si="1"/>
        <v>-6.94736501569021E-2</v>
      </c>
      <c r="M20" s="11"/>
    </row>
    <row r="21" spans="3:19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9" x14ac:dyDescent="0.25">
      <c r="C22" s="20" t="s">
        <v>6</v>
      </c>
      <c r="D22" s="28">
        <f>SUM(D12:D20)</f>
        <v>568698</v>
      </c>
      <c r="E22" s="28">
        <f>SUM(E12:E20)</f>
        <v>483751</v>
      </c>
      <c r="F22" s="29">
        <f t="shared" si="0"/>
        <v>0.17560067059292894</v>
      </c>
      <c r="G22" s="29"/>
      <c r="H22" s="29"/>
      <c r="I22" s="25"/>
      <c r="J22" s="28">
        <f>SUM(J12:J20)</f>
        <v>8472926</v>
      </c>
      <c r="K22" s="28">
        <f>SUM(K12:K20)</f>
        <v>6824698</v>
      </c>
      <c r="L22" s="29">
        <f t="shared" si="1"/>
        <v>0.24150929462373272</v>
      </c>
      <c r="M22" s="14"/>
    </row>
    <row r="23" spans="3:19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9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9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9" x14ac:dyDescent="0.25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  <c r="S26" s="31"/>
    </row>
    <row r="27" spans="3:19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9" x14ac:dyDescent="0.25">
      <c r="C28" s="22" t="s">
        <v>3</v>
      </c>
      <c r="D28" s="23">
        <v>5290</v>
      </c>
      <c r="E28" s="23">
        <v>5125</v>
      </c>
      <c r="F28" s="24">
        <f>+D28/E28-1</f>
        <v>3.2195121951219541E-2</v>
      </c>
      <c r="G28" s="24"/>
      <c r="H28" s="24"/>
      <c r="I28" s="25"/>
      <c r="J28" s="23">
        <v>76575</v>
      </c>
      <c r="K28" s="23">
        <v>73623</v>
      </c>
      <c r="L28" s="24">
        <f>+J28/K28-1</f>
        <v>4.0096165600423728E-2</v>
      </c>
      <c r="M28" s="11"/>
      <c r="S28" s="31"/>
    </row>
    <row r="29" spans="3:19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9" x14ac:dyDescent="0.25">
      <c r="C30" s="26" t="s">
        <v>12</v>
      </c>
      <c r="D30" s="23">
        <v>2423</v>
      </c>
      <c r="E30" s="23">
        <v>2855</v>
      </c>
      <c r="F30" s="24">
        <f t="shared" ref="F30:F38" si="2">+D30/E30-1</f>
        <v>-0.15131348511383536</v>
      </c>
      <c r="G30" s="24"/>
      <c r="H30" s="24"/>
      <c r="I30" s="25"/>
      <c r="J30" s="23">
        <v>44569</v>
      </c>
      <c r="K30" s="23">
        <v>42772</v>
      </c>
      <c r="L30" s="24">
        <f t="shared" ref="L30:L38" si="3">+J30/K30-1</f>
        <v>4.2013466753951123E-2</v>
      </c>
      <c r="M30" s="11"/>
      <c r="P30" s="31"/>
      <c r="Q30" s="31"/>
      <c r="R30" s="31"/>
    </row>
    <row r="31" spans="3:19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9" x14ac:dyDescent="0.25">
      <c r="C32" s="26" t="s">
        <v>0</v>
      </c>
      <c r="D32" s="23">
        <v>638</v>
      </c>
      <c r="E32" s="23">
        <v>720</v>
      </c>
      <c r="F32" s="24">
        <f t="shared" si="2"/>
        <v>-0.11388888888888893</v>
      </c>
      <c r="G32" s="24"/>
      <c r="H32" s="24"/>
      <c r="I32" s="25"/>
      <c r="J32" s="23">
        <v>13171</v>
      </c>
      <c r="K32" s="23">
        <v>12749</v>
      </c>
      <c r="L32" s="24">
        <f t="shared" si="3"/>
        <v>3.310063534394847E-2</v>
      </c>
      <c r="M32" s="11"/>
    </row>
    <row r="33" spans="3:19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9" x14ac:dyDescent="0.25">
      <c r="C34" s="26" t="s">
        <v>4</v>
      </c>
      <c r="D34" s="23">
        <v>172</v>
      </c>
      <c r="E34" s="23">
        <v>190</v>
      </c>
      <c r="F34" s="24">
        <f t="shared" si="2"/>
        <v>-9.4736842105263119E-2</v>
      </c>
      <c r="G34" s="24"/>
      <c r="H34" s="24"/>
      <c r="I34" s="25"/>
      <c r="J34" s="23">
        <v>2870</v>
      </c>
      <c r="K34" s="23">
        <v>3104</v>
      </c>
      <c r="L34" s="24">
        <f t="shared" si="3"/>
        <v>-7.5386597938144284E-2</v>
      </c>
      <c r="M34" s="11"/>
    </row>
    <row r="35" spans="3:19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9" x14ac:dyDescent="0.25">
      <c r="C36" s="26" t="s">
        <v>5</v>
      </c>
      <c r="D36" s="23">
        <v>444</v>
      </c>
      <c r="E36" s="23">
        <v>522</v>
      </c>
      <c r="F36" s="24">
        <f t="shared" si="2"/>
        <v>-0.14942528735632188</v>
      </c>
      <c r="G36" s="24"/>
      <c r="H36" s="24"/>
      <c r="I36" s="25"/>
      <c r="J36" s="23">
        <v>7682</v>
      </c>
      <c r="K36" s="23">
        <v>7912</v>
      </c>
      <c r="L36" s="24">
        <f t="shared" si="3"/>
        <v>-2.9069767441860517E-2</v>
      </c>
      <c r="M36" s="11"/>
    </row>
    <row r="37" spans="3:19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9" x14ac:dyDescent="0.25">
      <c r="C38" s="20" t="s">
        <v>6</v>
      </c>
      <c r="D38" s="28">
        <f>SUM(D28:D36)</f>
        <v>8967</v>
      </c>
      <c r="E38" s="28">
        <f>SUM(E28:E36)</f>
        <v>9412</v>
      </c>
      <c r="F38" s="29">
        <f t="shared" si="2"/>
        <v>-4.728006799830009E-2</v>
      </c>
      <c r="G38" s="29"/>
      <c r="H38" s="29"/>
      <c r="I38" s="25"/>
      <c r="J38" s="28">
        <f>SUM(J28:J36)</f>
        <v>144867</v>
      </c>
      <c r="K38" s="28">
        <f>SUM(K28:K36)</f>
        <v>140160</v>
      </c>
      <c r="L38" s="29">
        <f t="shared" si="3"/>
        <v>3.3583047945205502E-2</v>
      </c>
      <c r="M38" s="14"/>
    </row>
    <row r="39" spans="3:19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9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9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9" x14ac:dyDescent="0.25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  <c r="S42" s="31"/>
    </row>
    <row r="43" spans="3:19" x14ac:dyDescent="0.25">
      <c r="C43" s="22" t="s">
        <v>3</v>
      </c>
      <c r="D43" s="23">
        <v>5336</v>
      </c>
      <c r="E43" s="23">
        <v>5082</v>
      </c>
      <c r="F43" s="24">
        <f>+D43/E43-1</f>
        <v>4.9980322707595448E-2</v>
      </c>
      <c r="G43" s="24"/>
      <c r="H43" s="24"/>
      <c r="I43" s="25"/>
      <c r="J43" s="23">
        <v>60939</v>
      </c>
      <c r="K43" s="23">
        <v>55387</v>
      </c>
      <c r="L43" s="24">
        <f>+J43/K43-1</f>
        <v>0.10024012855002074</v>
      </c>
      <c r="M43" s="11"/>
      <c r="P43" s="31"/>
    </row>
    <row r="44" spans="3:19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9" x14ac:dyDescent="0.25">
      <c r="C45" s="26" t="s">
        <v>12</v>
      </c>
      <c r="D45" s="23">
        <v>53.5</v>
      </c>
      <c r="E45" s="23">
        <v>69.099999999999994</v>
      </c>
      <c r="F45" s="24">
        <f t="shared" ref="F45:F53" si="4">+D45/E45-1</f>
        <v>-0.22575976845151946</v>
      </c>
      <c r="G45" s="24"/>
      <c r="H45" s="24"/>
      <c r="I45" s="25"/>
      <c r="J45" s="23">
        <v>654.4</v>
      </c>
      <c r="K45" s="23">
        <v>710.6</v>
      </c>
      <c r="L45" s="24">
        <f t="shared" ref="L45:L53" si="5">+J45/K45-1</f>
        <v>-7.9088094567970835E-2</v>
      </c>
      <c r="M45" s="11"/>
      <c r="Q45" s="31"/>
      <c r="R45" s="31"/>
    </row>
    <row r="46" spans="3:19" ht="3" customHeight="1" x14ac:dyDescent="0.25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</row>
    <row r="47" spans="3:19" x14ac:dyDescent="0.25">
      <c r="C47" s="26" t="s">
        <v>0</v>
      </c>
      <c r="D47" s="23">
        <v>34.299999999999997</v>
      </c>
      <c r="E47" s="23">
        <v>44.8</v>
      </c>
      <c r="F47" s="24">
        <f t="shared" si="4"/>
        <v>-0.234375</v>
      </c>
      <c r="G47" s="24"/>
      <c r="H47" s="24"/>
      <c r="I47" s="25"/>
      <c r="J47" s="23">
        <v>421.6</v>
      </c>
      <c r="K47" s="23">
        <v>446.6</v>
      </c>
      <c r="L47" s="24">
        <f t="shared" si="5"/>
        <v>-5.5978504254366346E-2</v>
      </c>
      <c r="M47" s="11"/>
    </row>
    <row r="48" spans="3:19" ht="3" customHeight="1" x14ac:dyDescent="0.25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</row>
    <row r="49" spans="3:17" x14ac:dyDescent="0.25">
      <c r="C49" s="26" t="s">
        <v>4</v>
      </c>
      <c r="D49" s="23">
        <v>14</v>
      </c>
      <c r="E49" s="23">
        <v>15.8</v>
      </c>
      <c r="F49" s="24">
        <f t="shared" si="4"/>
        <v>-0.11392405063291144</v>
      </c>
      <c r="G49" s="24"/>
      <c r="H49" s="24"/>
      <c r="I49" s="25"/>
      <c r="J49" s="23">
        <v>169.1</v>
      </c>
      <c r="K49" s="23">
        <v>161.69999999999999</v>
      </c>
      <c r="L49" s="24">
        <f t="shared" si="5"/>
        <v>4.5763760049474467E-2</v>
      </c>
      <c r="M49" s="11"/>
    </row>
    <row r="50" spans="3:17" ht="3" customHeight="1" x14ac:dyDescent="0.25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</row>
    <row r="51" spans="3:17" x14ac:dyDescent="0.25">
      <c r="C51" s="26" t="s">
        <v>5</v>
      </c>
      <c r="D51" s="23">
        <v>12</v>
      </c>
      <c r="E51" s="23">
        <v>16.2</v>
      </c>
      <c r="F51" s="24">
        <f t="shared" si="4"/>
        <v>-0.25925925925925919</v>
      </c>
      <c r="G51" s="24"/>
      <c r="H51" s="24"/>
      <c r="I51" s="25"/>
      <c r="J51" s="23">
        <v>127.5</v>
      </c>
      <c r="K51" s="23">
        <v>150.6</v>
      </c>
      <c r="L51" s="24">
        <f t="shared" si="5"/>
        <v>-0.15338645418326691</v>
      </c>
      <c r="M51" s="11"/>
    </row>
    <row r="52" spans="3:17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6</v>
      </c>
      <c r="D53" s="28">
        <f>SUM(D43:D51)</f>
        <v>5449.8</v>
      </c>
      <c r="E53" s="28">
        <f>SUM(E43:E51)</f>
        <v>5227.9000000000005</v>
      </c>
      <c r="F53" s="29">
        <f t="shared" si="4"/>
        <v>4.244534134164768E-2</v>
      </c>
      <c r="G53" s="29"/>
      <c r="H53" s="29"/>
      <c r="I53" s="25"/>
      <c r="J53" s="28">
        <f>SUM(J43:J51)</f>
        <v>62311.6</v>
      </c>
      <c r="K53" s="28">
        <f>SUM(K43:K51)</f>
        <v>56856.499999999993</v>
      </c>
      <c r="L53" s="29">
        <f t="shared" si="5"/>
        <v>9.5945054655140583E-2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10</v>
      </c>
      <c r="D58" s="23">
        <v>9347</v>
      </c>
      <c r="E58" s="23">
        <v>8387</v>
      </c>
      <c r="F58" s="24">
        <f>+D58/E58-1</f>
        <v>0.11446285918683685</v>
      </c>
      <c r="G58" s="24"/>
      <c r="H58" s="24"/>
      <c r="I58" s="25"/>
      <c r="J58" s="23">
        <v>125394</v>
      </c>
      <c r="K58" s="23">
        <v>108771</v>
      </c>
      <c r="L58" s="24">
        <f>+J58/K58-1</f>
        <v>0.15282566125162034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14</v>
      </c>
      <c r="D60" s="23">
        <v>4610</v>
      </c>
      <c r="E60" s="23">
        <v>3948</v>
      </c>
      <c r="F60" s="24">
        <f>+D60/E60-1</f>
        <v>0.16767983789260388</v>
      </c>
      <c r="G60" s="24"/>
      <c r="H60" s="24"/>
      <c r="I60" s="25"/>
      <c r="J60" s="23">
        <v>64800</v>
      </c>
      <c r="K60" s="23">
        <v>55300</v>
      </c>
      <c r="L60" s="24">
        <f>+J60/K60-1</f>
        <v>0.17179023508137425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6</v>
      </c>
      <c r="D62" s="28">
        <f>SUM(D58:D60)</f>
        <v>13957</v>
      </c>
      <c r="E62" s="28">
        <f>SUM(E58:E60)</f>
        <v>12335</v>
      </c>
      <c r="F62" s="29">
        <f>+D62/E62-1</f>
        <v>0.13149574381840301</v>
      </c>
      <c r="G62" s="29"/>
      <c r="H62" s="29"/>
      <c r="I62" s="25"/>
      <c r="J62" s="28">
        <f>SUM(J58:J60)</f>
        <v>190194</v>
      </c>
      <c r="K62" s="28">
        <f>SUM(K58:K60)</f>
        <v>164071</v>
      </c>
      <c r="L62" s="29">
        <f>+J62/K62-1</f>
        <v>0.15921765577097724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4">
    <mergeCell ref="C2:J2"/>
    <mergeCell ref="C1:G1"/>
    <mergeCell ref="D7:F7"/>
    <mergeCell ref="C5:M5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5DB76E-7376-438C-8B88-7E22FAD68D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186862-5B27-4986-B372-574A8EDFFD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EDD33F-5E1E-471E-8C1A-7C918C85D925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9c63cbb8-2d6b-4db9-985b-eb5b2fc66967"/>
    <ds:schemaRef ds:uri="http://schemas.microsoft.com/office/infopath/2007/PartnerControls"/>
    <ds:schemaRef ds:uri="d06a085f-9f0e-4248-a60b-b771cc75c7d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 2023</vt:lpstr>
      <vt:lpstr>'DES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2024-01-20T18:17:46Z</cp:lastPrinted>
  <dcterms:created xsi:type="dcterms:W3CDTF">2012-09-06T08:36:43Z</dcterms:created>
  <dcterms:modified xsi:type="dcterms:W3CDTF">2024-01-21T17:19:57Z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