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3/"/>
    </mc:Choice>
  </mc:AlternateContent>
  <xr:revisionPtr revIDLastSave="93" documentId="8_{ED913B48-197B-43C4-8827-7E64496C94C3}" xr6:coauthVersionLast="47" xr6:coauthVersionMax="47" xr10:uidLastSave="{3B5657B5-603C-446D-A33A-29346D4AA6D7}"/>
  <bookViews>
    <workbookView xWindow="-108" yWindow="-108" windowWidth="30936" windowHeight="16896" xr2:uid="{00000000-000D-0000-FFFF-FFFF00000000}"/>
  </bookViews>
  <sheets>
    <sheet name="APR 2023" sheetId="9" r:id="rId1"/>
  </sheets>
  <definedNames>
    <definedName name="_xlnm.Print_Area" localSheetId="0">'APR 2023'!$A$1:$N$63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9" l="1"/>
  <c r="J10" i="9"/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<sst xmlns="http://schemas.openxmlformats.org/spreadsheetml/2006/main" count="30" uniqueCount="16">
  <si>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</si>
  <si>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</si>
  <si>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</si>
  <si>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</si>
  <si>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</si>
  <si>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</si>
  <si>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</si>
  <si>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</si>
  <si>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</si>
  <si>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</si>
  <si>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</si>
  <si>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</si>
  <si>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</si>
  <si>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</si>
  <si>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APRIL</t>
  </si>
  <si>
    <r>
      <t>MOVEMENTS,</t>
    </r>
    <r>
      <rPr>
        <b/>
        <sz val="9"/>
        <color rgb="FF5F5F5F"/>
        <rFont val="Arial"/>
        <family val="2"/>
      </rPr>
      <t xml:space="preserve"> all departures, landings and T&amp;G</t>
    </r>
    <r>
      <rPr>
        <b/>
        <sz val="10"/>
        <color rgb="FF5F5F5F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</si>
</sst>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/>
    <xf numFmtId="17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9" fillId="0" borderId="0" xfId="0" applyFont="1"/>
    <xf numFmtId="165" fontId="17" fillId="0" borderId="0" xfId="0" applyNumberFormat="1" applyFont="1" applyAlignment="1">
      <alignment horizontal="right"/>
    </xf>
    <xf numFmtId="0" fontId="0" fillId="0" borderId="0" xfId="0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705672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64"/>
  <sheetViews>
    <sheetView showGridLines="0" tabSelected="1" showWhiteSpace="0" topLeftCell="A2" zoomScale="115" zoomScaleNormal="115" zoomScalePageLayoutView="150" workbookViewId="0">
      <selection activeCell="S20" sqref="S20"/>
    </sheetView>
  </sheetViews>
  <sheetFormatPr defaultColWidth="8.44140625" defaultRowHeight="14.4" x14ac:dyDescent="0.3"/>
  <cols>
    <col min="1" max="2" width="1.6640625" customWidth="1"/>
    <col min="3" max="3" width="16.6640625" style="1" customWidth="1"/>
    <col min="4" max="6" width="10.6640625" style="1" customWidth="1"/>
    <col min="7" max="7" width="1.6640625" style="1" customWidth="1"/>
    <col min="8" max="8" width="3.6640625" style="1" customWidth="1"/>
    <col min="9" max="9" width="4.44140625" style="1" customWidth="1"/>
    <col min="10" max="12" width="10.6640625" style="1" customWidth="1"/>
    <col min="13" max="13" width="1.6640625" style="1" customWidth="1"/>
    <col min="14" max="14" width="9.33203125" customWidth="1"/>
    <col min="16" max="16" width="11.6640625" bestFit="1" customWidth="1"/>
  </cols>
  <sheetData>
    <row r="1" spans="3:13" ht="43.2" customHeight="1" x14ac:dyDescent="0.3">
      <c r="C1" s="33"/>
      <c r="D1" s="33"/>
      <c r="E1" s="33"/>
      <c r="F1" s="33"/>
      <c r="G1" s="33"/>
    </row>
    <row r="2" spans="3:13" ht="17.100000000000001" customHeight="1" x14ac:dyDescent="0.3">
      <c r="C2" s="32" t="s">
        <v>9</v>
      </c>
      <c r="D2" s="32"/>
      <c r="E2" s="32"/>
      <c r="F2" s="32"/>
      <c r="G2" s="32"/>
      <c r="H2" s="32"/>
      <c r="I2" s="32"/>
      <c r="J2" s="32"/>
      <c r="K2" s="4"/>
      <c r="L2" s="4"/>
      <c r="M2" s="5"/>
    </row>
    <row r="3" spans="3:13" x14ac:dyDescent="0.3">
      <c r="C3"/>
      <c r="D3"/>
      <c r="E3"/>
      <c r="F3"/>
      <c r="G3"/>
      <c r="H3"/>
      <c r="I3"/>
      <c r="J3"/>
      <c r="K3"/>
      <c r="L3"/>
      <c r="M3"/>
    </row>
    <row r="5" spans="3:13" x14ac:dyDescent="0.3">
      <c r="C5"/>
      <c r="D5"/>
      <c r="E5"/>
      <c r="F5"/>
      <c r="G5"/>
      <c r="H5"/>
      <c r="I5"/>
      <c r="J5"/>
      <c r="K5"/>
      <c r="L5"/>
      <c r="M5"/>
    </row>
    <row r="7" spans="3:13" ht="15.6" x14ac:dyDescent="0.3">
      <c r="C7" s="6"/>
      <c r="D7" s="34" t="s">
        <v>14</v>
      </c>
      <c r="E7" s="34"/>
      <c r="F7" s="34"/>
      <c r="G7"/>
      <c r="H7"/>
      <c r="I7" s="7"/>
      <c r="J7"/>
      <c r="K7"/>
      <c r="L7" s="20" t="s">
        <v>1</v>
      </c>
    </row>
    <row r="8" spans="3:13" x14ac:dyDescent="0.3">
      <c r="C8" s="27" t="s">
        <v>12</v>
      </c>
      <c r="D8" s="16"/>
      <c r="E8" s="16"/>
      <c r="G8" s="17"/>
      <c r="H8" s="17"/>
      <c r="I8" s="18"/>
      <c r="J8" s="19"/>
      <c r="K8" s="19"/>
      <c r="M8" s="8"/>
    </row>
    <row r="9" spans="3:13" ht="3" customHeight="1" x14ac:dyDescent="0.3">
      <c r="C9" s="18"/>
      <c r="D9" s="16"/>
      <c r="E9" s="16"/>
      <c r="F9" s="17"/>
      <c r="G9" s="17"/>
      <c r="H9" s="17"/>
      <c r="I9" s="18"/>
      <c r="J9" s="19"/>
      <c r="K9" s="19"/>
      <c r="L9" s="20"/>
      <c r="M9" s="8"/>
    </row>
    <row r="10" spans="3:13" x14ac:dyDescent="0.3">
      <c r="C10" s="18"/>
      <c r="D10" s="21">
        <v>2023</v>
      </c>
      <c r="E10" s="21">
        <v>2022</v>
      </c>
      <c r="F10" s="21" t="s">
        <v>6</v>
      </c>
      <c r="G10" s="21"/>
      <c r="H10" s="21"/>
      <c r="I10" s="18"/>
      <c r="J10" s="21">
        <f>D10</f>
        <v>2023</v>
      </c>
      <c r="K10" s="21">
        <f>E10</f>
        <v>2022</v>
      </c>
      <c r="L10" s="21" t="s">
        <v>6</v>
      </c>
    </row>
    <row r="11" spans="3:13" ht="3" customHeight="1" x14ac:dyDescent="0.3">
      <c r="C11" s="18"/>
      <c r="D11" s="21"/>
      <c r="E11" s="21"/>
      <c r="F11" s="21"/>
      <c r="G11" s="21"/>
      <c r="H11" s="21"/>
      <c r="I11" s="18"/>
      <c r="J11" s="21"/>
      <c r="K11" s="21"/>
      <c r="L11" s="21"/>
    </row>
    <row r="12" spans="3:13" x14ac:dyDescent="0.3">
      <c r="C12" s="22" t="s">
        <v>2</v>
      </c>
      <c r="D12" s="23">
        <v>544578</v>
      </c>
      <c r="E12" s="23">
        <v>389967</v>
      </c>
      <c r="F12" s="24">
        <f>+D12/E12-1</f>
        <v>0.39647200917000669</v>
      </c>
      <c r="G12" s="24"/>
      <c r="H12" s="24"/>
      <c r="I12" s="25"/>
      <c r="J12" s="23">
        <v>1846569</v>
      </c>
      <c r="K12" s="23">
        <v>1114613</v>
      </c>
      <c r="L12" s="24">
        <f>+J12/K12-1</f>
        <v>0.65669070789592432</v>
      </c>
      <c r="M12" s="11"/>
    </row>
    <row r="13" spans="3:13" ht="3" customHeight="1" x14ac:dyDescent="0.3">
      <c r="C13" s="22"/>
      <c r="D13" s="23"/>
      <c r="E13" s="23"/>
      <c r="F13" s="24"/>
      <c r="G13" s="24"/>
      <c r="H13" s="24"/>
      <c r="I13" s="25"/>
      <c r="J13" s="23"/>
      <c r="K13" s="23"/>
      <c r="L13" s="24"/>
      <c r="M13" s="11"/>
    </row>
    <row r="14" spans="3:13" x14ac:dyDescent="0.3">
      <c r="C14" s="26" t="s">
        <v>10</v>
      </c>
      <c r="D14" s="23">
        <v>25829</v>
      </c>
      <c r="E14" s="23">
        <v>27510</v>
      </c>
      <c r="F14" s="24">
        <f t="shared" ref="F14:F22" si="0">+D14/E14-1</f>
        <v>-6.1105052708106178E-2</v>
      </c>
      <c r="G14" s="24"/>
      <c r="H14" s="24"/>
      <c r="I14" s="25"/>
      <c r="J14" s="23">
        <v>100221</v>
      </c>
      <c r="K14" s="23">
        <v>88955</v>
      </c>
      <c r="L14" s="24">
        <f t="shared" ref="L14:L22" si="1">+J14/K14-1</f>
        <v>0.12664830532291615</v>
      </c>
      <c r="M14" s="11"/>
    </row>
    <row r="15" spans="3:13" ht="3" customHeight="1" x14ac:dyDescent="0.3">
      <c r="C15" s="26"/>
      <c r="D15" s="23"/>
      <c r="E15" s="23"/>
      <c r="F15" s="24"/>
      <c r="G15" s="24"/>
      <c r="H15" s="24"/>
      <c r="I15" s="25"/>
      <c r="J15" s="23"/>
      <c r="K15" s="23"/>
      <c r="L15" s="24"/>
      <c r="M15" s="11"/>
    </row>
    <row r="16" spans="3:13" x14ac:dyDescent="0.3">
      <c r="C16" s="26" t="s">
        <v>0</v>
      </c>
      <c r="D16" s="23">
        <v>13860</v>
      </c>
      <c r="E16" s="23">
        <v>14427</v>
      </c>
      <c r="F16" s="24">
        <f t="shared" si="0"/>
        <v>-3.9301310043668103E-2</v>
      </c>
      <c r="G16" s="24"/>
      <c r="H16" s="24"/>
      <c r="I16" s="25"/>
      <c r="J16" s="23">
        <v>62767</v>
      </c>
      <c r="K16" s="23">
        <v>50336</v>
      </c>
      <c r="L16" s="24">
        <f t="shared" si="1"/>
        <v>0.24696042593769874</v>
      </c>
      <c r="M16" s="11"/>
    </row>
    <row r="17" spans="3:13" ht="2.1" customHeight="1" x14ac:dyDescent="0.3">
      <c r="C17" s="26"/>
      <c r="D17" s="23"/>
      <c r="E17" s="23"/>
      <c r="F17" s="24"/>
      <c r="G17" s="24"/>
      <c r="H17" s="24"/>
      <c r="I17" s="25"/>
      <c r="J17" s="23"/>
      <c r="K17" s="23"/>
      <c r="L17" s="24"/>
      <c r="M17" s="11"/>
    </row>
    <row r="18" spans="3:13" x14ac:dyDescent="0.3">
      <c r="C18" s="26" t="s">
        <v>3</v>
      </c>
      <c r="D18" s="23">
        <v>8565</v>
      </c>
      <c r="E18" s="23">
        <v>7091</v>
      </c>
      <c r="F18" s="24">
        <f t="shared" si="0"/>
        <v>0.20786912988295025</v>
      </c>
      <c r="G18" s="24"/>
      <c r="H18" s="24"/>
      <c r="I18" s="25"/>
      <c r="J18" s="23">
        <v>28516</v>
      </c>
      <c r="K18" s="23">
        <v>23417</v>
      </c>
      <c r="L18" s="24">
        <f t="shared" si="1"/>
        <v>0.21774779006704525</v>
      </c>
      <c r="M18" s="11"/>
    </row>
    <row r="19" spans="3:13" ht="3" customHeight="1" x14ac:dyDescent="0.3">
      <c r="C19" s="26"/>
      <c r="D19" s="23"/>
      <c r="E19" s="23"/>
      <c r="F19" s="24"/>
      <c r="G19" s="24"/>
      <c r="H19" s="24"/>
      <c r="I19" s="25"/>
      <c r="J19" s="23"/>
      <c r="K19" s="23"/>
      <c r="L19" s="24"/>
      <c r="M19" s="11"/>
    </row>
    <row r="20" spans="3:13" x14ac:dyDescent="0.3">
      <c r="C20" s="26" t="s">
        <v>4</v>
      </c>
      <c r="D20" s="23">
        <v>4220</v>
      </c>
      <c r="E20" s="23">
        <v>4948</v>
      </c>
      <c r="F20" s="24">
        <f t="shared" si="0"/>
        <v>-0.1471301535974131</v>
      </c>
      <c r="G20" s="24"/>
      <c r="H20" s="24"/>
      <c r="I20" s="25"/>
      <c r="J20" s="23">
        <v>15913</v>
      </c>
      <c r="K20" s="23">
        <v>15771</v>
      </c>
      <c r="L20" s="24">
        <f t="shared" si="1"/>
        <v>9.0038678587280874E-3</v>
      </c>
      <c r="M20" s="11"/>
    </row>
    <row r="21" spans="3:13" ht="3" customHeight="1" x14ac:dyDescent="0.3">
      <c r="C21" s="27"/>
      <c r="D21" s="23"/>
      <c r="E21" s="23"/>
      <c r="F21" s="24"/>
      <c r="G21" s="24"/>
      <c r="H21" s="24"/>
      <c r="I21" s="25"/>
      <c r="J21" s="23"/>
      <c r="K21" s="23"/>
      <c r="L21" s="24"/>
      <c r="M21" s="11"/>
    </row>
    <row r="22" spans="3:13" x14ac:dyDescent="0.3">
      <c r="C22" s="20" t="s">
        <v>5</v>
      </c>
      <c r="D22" s="28">
        <f>SUM(D12:D20)</f>
        <v>597052</v>
      </c>
      <c r="E22" s="28">
        <f>SUM(E12:E20)</f>
        <v>443943</v>
      </c>
      <c r="F22" s="29">
        <f t="shared" si="0"/>
        <v>0.3448843657856977</v>
      </c>
      <c r="G22" s="29"/>
      <c r="H22" s="29"/>
      <c r="I22" s="25"/>
      <c r="J22" s="28">
        <f>SUM(J12:J20)</f>
        <v>2053986</v>
      </c>
      <c r="K22" s="28">
        <f>SUM(K12:K20)</f>
        <v>1293092</v>
      </c>
      <c r="L22" s="29">
        <f t="shared" si="1"/>
        <v>0.58842990289940711</v>
      </c>
      <c r="M22" s="14"/>
    </row>
    <row r="23" spans="3:13" ht="2.1" customHeight="1" x14ac:dyDescent="0.3">
      <c r="C23" s="20"/>
      <c r="D23" s="28"/>
      <c r="E23" s="28"/>
      <c r="F23" s="29"/>
      <c r="G23" s="29"/>
      <c r="H23" s="29"/>
      <c r="I23" s="25"/>
      <c r="J23" s="28"/>
      <c r="K23" s="28"/>
      <c r="L23" s="29"/>
      <c r="M23" s="14"/>
    </row>
    <row r="24" spans="3:13" x14ac:dyDescent="0.3">
      <c r="C24" s="2"/>
      <c r="D24" s="12"/>
      <c r="E24" s="12"/>
      <c r="F24" s="13"/>
      <c r="G24" s="13"/>
      <c r="H24" s="13"/>
      <c r="I24" s="10"/>
      <c r="J24" s="12"/>
      <c r="K24" s="12"/>
      <c r="L24" s="13"/>
      <c r="M24" s="14"/>
    </row>
    <row r="25" spans="3:13" x14ac:dyDescent="0.3">
      <c r="C25" s="2"/>
      <c r="D25" s="12"/>
      <c r="E25" s="12"/>
      <c r="F25" s="13"/>
      <c r="G25" s="13"/>
      <c r="H25" s="13"/>
      <c r="I25" s="10"/>
      <c r="J25" s="12"/>
      <c r="K25" s="12"/>
      <c r="L25" s="13"/>
      <c r="M25" s="14"/>
    </row>
    <row r="26" spans="3:13" x14ac:dyDescent="0.3">
      <c r="C26" s="19" t="s">
        <v>15</v>
      </c>
      <c r="D26" s="25"/>
      <c r="E26" s="25"/>
      <c r="F26" s="24"/>
      <c r="G26" s="24"/>
      <c r="H26" s="24"/>
      <c r="I26" s="25"/>
      <c r="J26" s="25"/>
      <c r="K26" s="25"/>
      <c r="L26" s="24"/>
      <c r="M26" s="15"/>
    </row>
    <row r="27" spans="3:13" ht="3" customHeight="1" x14ac:dyDescent="0.3">
      <c r="C27" s="19"/>
      <c r="D27" s="25"/>
      <c r="E27" s="25"/>
      <c r="F27" s="24"/>
      <c r="G27" s="24"/>
      <c r="H27" s="24"/>
      <c r="I27" s="25"/>
      <c r="J27" s="25"/>
      <c r="K27" s="25"/>
      <c r="L27" s="24"/>
      <c r="M27" s="15"/>
    </row>
    <row r="28" spans="3:13" x14ac:dyDescent="0.3">
      <c r="C28" s="22" t="s">
        <v>2</v>
      </c>
      <c r="D28" s="23">
        <v>5845</v>
      </c>
      <c r="E28" s="23">
        <v>6448</v>
      </c>
      <c r="F28" s="24">
        <f>+D28/E28-1</f>
        <v>-9.3517369727047162E-2</v>
      </c>
      <c r="G28" s="24"/>
      <c r="H28" s="24"/>
      <c r="I28" s="25"/>
      <c r="J28" s="23">
        <v>20517</v>
      </c>
      <c r="K28" s="23">
        <v>19764</v>
      </c>
      <c r="L28" s="24">
        <f>+J28/K28-1</f>
        <v>3.8099574984820972E-2</v>
      </c>
      <c r="M28" s="11"/>
    </row>
    <row r="29" spans="3:13" ht="3" customHeight="1" x14ac:dyDescent="0.3">
      <c r="C29" s="22"/>
      <c r="D29" s="23"/>
      <c r="E29" s="23"/>
      <c r="F29" s="24"/>
      <c r="G29" s="24"/>
      <c r="H29" s="24"/>
      <c r="I29" s="25"/>
      <c r="J29" s="23"/>
      <c r="K29" s="23"/>
      <c r="L29" s="24"/>
      <c r="M29" s="11"/>
    </row>
    <row r="30" spans="3:13" x14ac:dyDescent="0.3">
      <c r="C30" s="26" t="s">
        <v>10</v>
      </c>
      <c r="D30" s="23">
        <v>3081</v>
      </c>
      <c r="E30" s="23">
        <v>3584</v>
      </c>
      <c r="F30" s="24">
        <f t="shared" ref="F30:F38" si="2">+D30/E30-1</f>
        <v>-0.1403459821428571</v>
      </c>
      <c r="G30" s="24"/>
      <c r="H30" s="24"/>
      <c r="I30" s="25"/>
      <c r="J30" s="23">
        <v>11817</v>
      </c>
      <c r="K30" s="23">
        <v>10817</v>
      </c>
      <c r="L30" s="24">
        <f t="shared" ref="L30:L38" si="3">+J30/K30-1</f>
        <v>9.2447074050106215E-2</v>
      </c>
      <c r="M30" s="11"/>
    </row>
    <row r="31" spans="3:13" ht="3" customHeight="1" x14ac:dyDescent="0.3">
      <c r="C31" s="26"/>
      <c r="D31" s="23"/>
      <c r="E31" s="23"/>
      <c r="F31" s="24"/>
      <c r="G31" s="24"/>
      <c r="H31" s="24"/>
      <c r="I31" s="25"/>
      <c r="J31" s="23"/>
      <c r="K31" s="23"/>
      <c r="L31" s="24"/>
      <c r="M31" s="11"/>
    </row>
    <row r="32" spans="3:13" x14ac:dyDescent="0.3">
      <c r="C32" s="26" t="s">
        <v>0</v>
      </c>
      <c r="D32" s="23">
        <v>1294</v>
      </c>
      <c r="E32" s="23">
        <v>1155</v>
      </c>
      <c r="F32" s="24">
        <f t="shared" si="2"/>
        <v>0.12034632034632042</v>
      </c>
      <c r="G32" s="24"/>
      <c r="H32" s="24"/>
      <c r="I32" s="25"/>
      <c r="J32" s="23">
        <v>3496</v>
      </c>
      <c r="K32" s="23">
        <v>3315</v>
      </c>
      <c r="L32" s="24">
        <f t="shared" si="3"/>
        <v>5.4600301659125217E-2</v>
      </c>
      <c r="M32" s="11"/>
    </row>
    <row r="33" spans="3:13" ht="3" customHeight="1" x14ac:dyDescent="0.3">
      <c r="C33" s="26"/>
      <c r="D33" s="23"/>
      <c r="E33" s="23"/>
      <c r="F33" s="24"/>
      <c r="G33" s="24"/>
      <c r="H33" s="24"/>
      <c r="I33" s="25"/>
      <c r="J33" s="23"/>
      <c r="K33" s="23"/>
      <c r="L33" s="24"/>
      <c r="M33" s="11"/>
    </row>
    <row r="34" spans="3:13" x14ac:dyDescent="0.3">
      <c r="C34" s="26" t="s">
        <v>3</v>
      </c>
      <c r="D34" s="23">
        <v>285</v>
      </c>
      <c r="E34" s="23">
        <v>333</v>
      </c>
      <c r="F34" s="24">
        <f t="shared" si="2"/>
        <v>-0.14414414414414412</v>
      </c>
      <c r="G34" s="24"/>
      <c r="H34" s="24"/>
      <c r="I34" s="25"/>
      <c r="J34" s="23">
        <v>833</v>
      </c>
      <c r="K34" s="23">
        <v>916</v>
      </c>
      <c r="L34" s="24">
        <f t="shared" si="3"/>
        <v>-9.061135371179041E-2</v>
      </c>
      <c r="M34" s="11"/>
    </row>
    <row r="35" spans="3:13" ht="3" customHeight="1" x14ac:dyDescent="0.3">
      <c r="C35" s="26"/>
      <c r="D35" s="23"/>
      <c r="E35" s="23"/>
      <c r="F35" s="24"/>
      <c r="G35" s="24"/>
      <c r="H35" s="24"/>
      <c r="I35" s="25"/>
      <c r="J35" s="23"/>
      <c r="K35" s="23"/>
      <c r="L35" s="24"/>
      <c r="M35" s="11"/>
    </row>
    <row r="36" spans="3:13" x14ac:dyDescent="0.3">
      <c r="C36" s="26" t="s">
        <v>4</v>
      </c>
      <c r="D36" s="23">
        <v>566</v>
      </c>
      <c r="E36" s="23">
        <v>614</v>
      </c>
      <c r="F36" s="24">
        <f t="shared" si="2"/>
        <v>-7.8175895765472347E-2</v>
      </c>
      <c r="G36" s="24"/>
      <c r="H36" s="24"/>
      <c r="I36" s="25"/>
      <c r="J36" s="23">
        <v>2218</v>
      </c>
      <c r="K36" s="23">
        <v>1666</v>
      </c>
      <c r="L36" s="24">
        <f t="shared" si="3"/>
        <v>0.33133253301320531</v>
      </c>
      <c r="M36" s="11"/>
    </row>
    <row r="37" spans="3:13" ht="3" customHeight="1" x14ac:dyDescent="0.3">
      <c r="C37" s="27"/>
      <c r="D37" s="23"/>
      <c r="E37" s="23"/>
      <c r="F37" s="24"/>
      <c r="G37" s="24"/>
      <c r="H37" s="24"/>
      <c r="I37" s="25"/>
      <c r="J37" s="23"/>
      <c r="K37" s="23"/>
      <c r="L37" s="24"/>
      <c r="M37" s="11"/>
    </row>
    <row r="38" spans="3:13" x14ac:dyDescent="0.3">
      <c r="C38" s="20" t="s">
        <v>5</v>
      </c>
      <c r="D38" s="28">
        <f>SUM(D28:D36)</f>
        <v>11071</v>
      </c>
      <c r="E38" s="28">
        <f>SUM(E28:E36)</f>
        <v>12134</v>
      </c>
      <c r="F38" s="29">
        <f t="shared" si="2"/>
        <v>-8.7605076644140412E-2</v>
      </c>
      <c r="G38" s="29"/>
      <c r="H38" s="29"/>
      <c r="I38" s="25"/>
      <c r="J38" s="28">
        <f>SUM(J28:J36)</f>
        <v>38881</v>
      </c>
      <c r="K38" s="28">
        <f>SUM(K28:K36)</f>
        <v>36478</v>
      </c>
      <c r="L38" s="29">
        <f t="shared" si="3"/>
        <v>6.5875322111957901E-2</v>
      </c>
      <c r="M38" s="14"/>
    </row>
    <row r="39" spans="3:13" x14ac:dyDescent="0.3">
      <c r="C39" s="2"/>
      <c r="D39" s="12"/>
      <c r="E39" s="12"/>
      <c r="F39" s="13"/>
      <c r="G39" s="13"/>
      <c r="H39" s="13"/>
      <c r="I39" s="10"/>
      <c r="J39" s="12"/>
      <c r="K39" s="12"/>
      <c r="L39" s="13"/>
      <c r="M39" s="14"/>
    </row>
    <row r="40" spans="3:13" ht="9" customHeight="1" x14ac:dyDescent="0.3">
      <c r="C40" s="2"/>
      <c r="D40" s="12"/>
      <c r="E40" s="12"/>
      <c r="F40" s="13"/>
      <c r="G40" s="13"/>
      <c r="H40" s="13"/>
      <c r="I40" s="10"/>
      <c r="J40" s="12"/>
      <c r="K40" s="12"/>
      <c r="L40" s="13"/>
      <c r="M40" s="14"/>
    </row>
    <row r="41" spans="3:13" x14ac:dyDescent="0.3">
      <c r="C41" s="3"/>
      <c r="D41" s="10"/>
      <c r="E41" s="10"/>
      <c r="F41" s="9"/>
      <c r="G41" s="9"/>
      <c r="H41" s="9"/>
      <c r="I41" s="10"/>
      <c r="J41" s="10"/>
      <c r="K41" s="10"/>
      <c r="L41" s="9"/>
      <c r="M41" s="15"/>
    </row>
    <row r="42" spans="3:13" x14ac:dyDescent="0.3">
      <c r="C42" s="19" t="s">
        <v>13</v>
      </c>
      <c r="D42" s="25"/>
      <c r="E42" s="25"/>
      <c r="F42" s="24"/>
      <c r="G42" s="24"/>
      <c r="H42" s="24"/>
      <c r="I42" s="25"/>
      <c r="J42" s="25"/>
      <c r="K42" s="25"/>
      <c r="L42" s="24"/>
      <c r="M42" s="15"/>
    </row>
    <row r="43" spans="3:13" x14ac:dyDescent="0.3">
      <c r="C43" s="22" t="s">
        <v>2</v>
      </c>
      <c r="D43" s="23">
        <v>4529</v>
      </c>
      <c r="E43" s="23">
        <v>5276</v>
      </c>
      <c r="F43" s="24">
        <f>+D43/E43-1</f>
        <v>-0.1415845337376801</v>
      </c>
      <c r="G43" s="24"/>
      <c r="H43" s="24"/>
      <c r="I43" s="25"/>
      <c r="J43" s="23">
        <v>20139</v>
      </c>
      <c r="K43" s="23">
        <v>19231</v>
      </c>
      <c r="L43" s="24">
        <f>+J43/K43-1</f>
        <v>4.7215433414798946E-2</v>
      </c>
      <c r="M43" s="11"/>
    </row>
    <row r="44" spans="3:13" ht="3" customHeight="1" x14ac:dyDescent="0.3">
      <c r="C44" s="22"/>
      <c r="D44" s="23"/>
      <c r="E44" s="23"/>
      <c r="F44" s="24"/>
      <c r="G44" s="24"/>
      <c r="H44" s="24"/>
      <c r="I44" s="25"/>
      <c r="J44" s="23"/>
      <c r="K44" s="23"/>
      <c r="L44" s="24"/>
      <c r="M44" s="11"/>
    </row>
    <row r="45" spans="3:13" x14ac:dyDescent="0.3">
      <c r="C45" s="26" t="s">
        <v>10</v>
      </c>
      <c r="D45" s="31">
        <v>47</v>
      </c>
      <c r="E45" s="31">
        <v>61.9</v>
      </c>
      <c r="F45" s="24">
        <f t="shared" ref="F45:F53" si="4">+D45/E45-1</f>
        <v>-0.24071082390953147</v>
      </c>
      <c r="G45" s="24"/>
      <c r="H45" s="24"/>
      <c r="I45" s="25"/>
      <c r="J45" s="31">
        <v>201.1</v>
      </c>
      <c r="K45" s="31">
        <v>190</v>
      </c>
      <c r="L45" s="24">
        <f t="shared" ref="L45:L53" si="5">+J45/K45-1</f>
        <v>5.8421052631578929E-2</v>
      </c>
      <c r="M45" s="11"/>
    </row>
    <row r="46" spans="3:13" ht="3" customHeight="1" x14ac:dyDescent="0.3">
      <c r="C46" s="26"/>
      <c r="D46" s="31"/>
      <c r="E46" s="31"/>
      <c r="F46" s="24"/>
      <c r="G46" s="24"/>
      <c r="H46" s="24"/>
      <c r="I46" s="25"/>
      <c r="J46" s="31"/>
      <c r="K46" s="31"/>
      <c r="L46" s="24"/>
      <c r="M46" s="11"/>
    </row>
    <row r="47" spans="3:13" x14ac:dyDescent="0.3">
      <c r="C47" s="26" t="s">
        <v>0</v>
      </c>
      <c r="D47" s="31">
        <v>30.6</v>
      </c>
      <c r="E47" s="31">
        <v>35.9</v>
      </c>
      <c r="F47" s="24">
        <f t="shared" si="4"/>
        <v>-0.14763231197771576</v>
      </c>
      <c r="G47" s="24"/>
      <c r="H47" s="24"/>
      <c r="I47" s="25"/>
      <c r="J47" s="31">
        <v>136.9</v>
      </c>
      <c r="K47" s="31">
        <v>118.2</v>
      </c>
      <c r="L47" s="24">
        <f t="shared" si="5"/>
        <v>0.15820642978003385</v>
      </c>
      <c r="M47" s="11"/>
    </row>
    <row r="48" spans="3:13" ht="3" customHeight="1" x14ac:dyDescent="0.3">
      <c r="C48" s="26"/>
      <c r="D48" s="31"/>
      <c r="E48" s="31"/>
      <c r="F48" s="24"/>
      <c r="G48" s="24"/>
      <c r="H48" s="24"/>
      <c r="I48" s="25"/>
      <c r="J48" s="31"/>
      <c r="K48" s="31"/>
      <c r="L48" s="24"/>
      <c r="M48" s="11"/>
    </row>
    <row r="49" spans="3:17" x14ac:dyDescent="0.3">
      <c r="C49" s="26" t="s">
        <v>3</v>
      </c>
      <c r="D49" s="31">
        <v>11.4</v>
      </c>
      <c r="E49" s="31">
        <v>11.1</v>
      </c>
      <c r="F49" s="24">
        <f t="shared" si="4"/>
        <v>2.7027027027027195E-2</v>
      </c>
      <c r="G49" s="24"/>
      <c r="H49" s="24"/>
      <c r="I49" s="25"/>
      <c r="J49" s="31">
        <v>43.7</v>
      </c>
      <c r="K49" s="31">
        <v>41.9</v>
      </c>
      <c r="L49" s="24">
        <f t="shared" si="5"/>
        <v>4.2959427207637235E-2</v>
      </c>
      <c r="M49" s="11"/>
    </row>
    <row r="50" spans="3:17" ht="3" customHeight="1" x14ac:dyDescent="0.3">
      <c r="C50" s="26"/>
      <c r="D50" s="31"/>
      <c r="E50" s="31"/>
      <c r="F50" s="24"/>
      <c r="G50" s="24"/>
      <c r="H50" s="24"/>
      <c r="I50" s="25"/>
      <c r="J50" s="31"/>
      <c r="K50" s="31"/>
      <c r="L50" s="24"/>
      <c r="M50" s="11"/>
    </row>
    <row r="51" spans="3:17" x14ac:dyDescent="0.3">
      <c r="C51" s="26" t="s">
        <v>4</v>
      </c>
      <c r="D51" s="31">
        <v>10</v>
      </c>
      <c r="E51" s="31">
        <v>12.4</v>
      </c>
      <c r="F51" s="24">
        <f t="shared" si="4"/>
        <v>-0.19354838709677424</v>
      </c>
      <c r="G51" s="24"/>
      <c r="H51" s="24"/>
      <c r="I51" s="25"/>
      <c r="J51" s="31">
        <v>38.9</v>
      </c>
      <c r="K51" s="31">
        <v>41.8</v>
      </c>
      <c r="L51" s="24">
        <f t="shared" si="5"/>
        <v>-6.9377990430621983E-2</v>
      </c>
      <c r="M51" s="11"/>
    </row>
    <row r="52" spans="3:17" ht="3" customHeight="1" x14ac:dyDescent="0.3">
      <c r="C52" s="27"/>
      <c r="D52" s="23"/>
      <c r="E52" s="23"/>
      <c r="F52" s="24"/>
      <c r="G52" s="24"/>
      <c r="H52" s="24"/>
      <c r="I52" s="25"/>
      <c r="J52" s="23"/>
      <c r="K52" s="23"/>
      <c r="L52" s="24"/>
      <c r="M52" s="11"/>
    </row>
    <row r="53" spans="3:17" x14ac:dyDescent="0.3">
      <c r="C53" s="20" t="s">
        <v>5</v>
      </c>
      <c r="D53" s="28">
        <f>SUM(D43:D51)</f>
        <v>4628</v>
      </c>
      <c r="E53" s="28">
        <f>SUM(E43:E51)</f>
        <v>5397.2999999999993</v>
      </c>
      <c r="F53" s="29">
        <f t="shared" si="4"/>
        <v>-0.14253423007800181</v>
      </c>
      <c r="G53" s="29"/>
      <c r="H53" s="29"/>
      <c r="I53" s="25"/>
      <c r="J53" s="28">
        <f>SUM(J43:J51)</f>
        <v>20559.600000000002</v>
      </c>
      <c r="K53" s="28">
        <f>SUM(K43:K51)</f>
        <v>19622.900000000001</v>
      </c>
      <c r="L53" s="29">
        <f t="shared" si="5"/>
        <v>4.7735044259513248E-2</v>
      </c>
      <c r="M53" s="14"/>
    </row>
    <row r="54" spans="3:17" x14ac:dyDescent="0.3">
      <c r="C54" s="2"/>
      <c r="D54" s="12"/>
      <c r="E54" s="12"/>
      <c r="F54" s="13"/>
      <c r="G54" s="13"/>
      <c r="H54" s="13"/>
      <c r="I54" s="10"/>
      <c r="J54" s="12"/>
      <c r="K54" s="12"/>
      <c r="L54" s="13"/>
      <c r="M54" s="14"/>
    </row>
    <row r="55" spans="3:17" x14ac:dyDescent="0.3">
      <c r="C55" s="3"/>
      <c r="D55" s="10"/>
      <c r="E55" s="10"/>
      <c r="F55" s="9"/>
      <c r="G55" s="9"/>
      <c r="H55" s="9"/>
      <c r="I55" s="10"/>
      <c r="J55" s="10"/>
      <c r="K55" s="10"/>
      <c r="L55" s="9"/>
      <c r="M55" s="15"/>
    </row>
    <row r="56" spans="3:17" x14ac:dyDescent="0.3">
      <c r="C56" s="19" t="s">
        <v>7</v>
      </c>
      <c r="D56" s="25"/>
      <c r="E56" s="25"/>
      <c r="F56" s="24"/>
      <c r="G56" s="24"/>
      <c r="H56" s="24"/>
      <c r="I56" s="25"/>
      <c r="J56" s="25"/>
      <c r="K56" s="25"/>
      <c r="L56" s="24"/>
      <c r="M56" s="15"/>
    </row>
    <row r="57" spans="3:17" ht="2.1" customHeight="1" x14ac:dyDescent="0.3">
      <c r="C57" s="30"/>
      <c r="D57" s="25"/>
      <c r="E57" s="25"/>
      <c r="F57" s="24"/>
      <c r="G57" s="24"/>
      <c r="H57" s="24"/>
      <c r="I57" s="25"/>
      <c r="J57" s="25"/>
      <c r="K57" s="25"/>
      <c r="L57" s="24"/>
      <c r="M57" s="15"/>
      <c r="Q57">
        <v>9249</v>
      </c>
    </row>
    <row r="58" spans="3:17" x14ac:dyDescent="0.3">
      <c r="C58" s="19" t="s">
        <v>8</v>
      </c>
      <c r="D58" s="23">
        <v>9937</v>
      </c>
      <c r="E58" s="23">
        <v>7716</v>
      </c>
      <c r="F58" s="24">
        <f>+D58/E58-1</f>
        <v>0.28784344219803004</v>
      </c>
      <c r="G58" s="24"/>
      <c r="H58" s="24"/>
      <c r="I58" s="25"/>
      <c r="J58" s="23">
        <v>34161</v>
      </c>
      <c r="K58" s="23">
        <v>29264</v>
      </c>
      <c r="L58" s="24">
        <f>+J58/K58-1</f>
        <v>0.16733870967741926</v>
      </c>
      <c r="M58" s="11"/>
    </row>
    <row r="59" spans="3:17" ht="3" customHeight="1" x14ac:dyDescent="0.3">
      <c r="C59" s="19"/>
      <c r="D59" s="23"/>
      <c r="E59" s="23"/>
      <c r="F59" s="24"/>
      <c r="G59" s="24"/>
      <c r="H59" s="24"/>
      <c r="I59" s="25"/>
      <c r="J59" s="23"/>
      <c r="K59" s="23"/>
      <c r="L59" s="24"/>
      <c r="M59" s="11"/>
    </row>
    <row r="60" spans="3:17" x14ac:dyDescent="0.3">
      <c r="C60" s="19" t="s">
        <v>11</v>
      </c>
      <c r="D60" s="23">
        <v>4564</v>
      </c>
      <c r="E60" s="23">
        <v>3918</v>
      </c>
      <c r="F60" s="24">
        <f t="shared" ref="F60:F62" si="6">+D60/E60-1</f>
        <v>0.16488004083716179</v>
      </c>
      <c r="G60" s="24"/>
      <c r="H60" s="24"/>
      <c r="I60" s="25"/>
      <c r="J60" s="23">
        <v>16025</v>
      </c>
      <c r="K60" s="23">
        <v>12212</v>
      </c>
      <c r="L60" s="24">
        <f t="shared" ref="L60:L62" si="7">+J60/K60-1</f>
        <v>0.31223386832623645</v>
      </c>
      <c r="M60" s="11"/>
    </row>
    <row r="61" spans="3:17" ht="3" customHeight="1" x14ac:dyDescent="0.3">
      <c r="C61" s="19"/>
      <c r="D61" s="23"/>
      <c r="E61" s="23"/>
      <c r="F61" s="24"/>
      <c r="G61" s="24"/>
      <c r="H61" s="24"/>
      <c r="I61" s="25"/>
      <c r="J61" s="23"/>
      <c r="K61" s="23"/>
      <c r="L61" s="24"/>
      <c r="M61" s="11"/>
    </row>
    <row r="62" spans="3:17" x14ac:dyDescent="0.3">
      <c r="C62" s="20" t="s">
        <v>5</v>
      </c>
      <c r="D62" s="28">
        <f>SUM(D58:D60)</f>
        <v>14501</v>
      </c>
      <c r="E62" s="28">
        <f>SUM(E58:E60)</f>
        <v>11634</v>
      </c>
      <c r="F62" s="29">
        <f t="shared" si="6"/>
        <v>0.24643286917655138</v>
      </c>
      <c r="G62" s="29"/>
      <c r="H62" s="29"/>
      <c r="I62" s="25"/>
      <c r="J62" s="28">
        <f>SUM(J58:J60)</f>
        <v>50186</v>
      </c>
      <c r="K62" s="28">
        <f>SUM(K58:K60)</f>
        <v>41476</v>
      </c>
      <c r="L62" s="29">
        <f t="shared" si="7"/>
        <v>0.21000096441315463</v>
      </c>
      <c r="M62" s="14"/>
    </row>
    <row r="64" spans="3:17" x14ac:dyDescent="0.3">
      <c r="C64"/>
      <c r="D64"/>
      <c r="E64"/>
      <c r="F64"/>
      <c r="G64"/>
      <c r="H64"/>
      <c r="I64"/>
      <c r="J64"/>
      <c r="K64"/>
      <c r="L64"/>
      <c r="M64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3" ma:contentTypeDescription="Create a new document." ma:contentTypeScope="" ma:versionID="95c08a6e5488b97ab39596491c91d271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5c347f06d81575a5af8a4aec7f4b9564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F7C703-5FFB-421D-9BCB-DD148647293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c63cbb8-2d6b-4db9-985b-eb5b2fc66967"/>
    <ds:schemaRef ds:uri="d06a085f-9f0e-4248-a60b-b771cc75c7d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8776B9-BB4D-4A43-A6B2-A3319E8D58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C346C6-580A-46AA-926F-3F3C313127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 2023</vt:lpstr>
      <vt:lpstr>'APR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2021-05-12T10:30:22Z</cp:lastPrinted>
  <dcterms:created xsi:type="dcterms:W3CDTF">2012-09-06T08:36:43Z</dcterms:created>
  <dcterms:modified xsi:type="dcterms:W3CDTF">2023-05-08T12:38:54Z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